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0500713\Documents\"/>
    </mc:Choice>
  </mc:AlternateContent>
  <xr:revisionPtr revIDLastSave="0" documentId="13_ncr:1_{D2B198B5-6C63-4520-8560-C9E6157E8FE0}" xr6:coauthVersionLast="36" xr6:coauthVersionMax="36" xr10:uidLastSave="{00000000-0000-0000-0000-000000000000}"/>
  <bookViews>
    <workbookView xWindow="0" yWindow="0" windowWidth="19200" windowHeight="8150" xr2:uid="{6BE9927E-92B0-4E31-A4C6-70A7CAE14D9A}"/>
  </bookViews>
  <sheets>
    <sheet name="DRV8328_DRV832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 l="1"/>
  <c r="K12" i="1"/>
  <c r="D7" i="1"/>
  <c r="C8" i="1" l="1"/>
  <c r="D9" i="1"/>
  <c r="C9" i="1"/>
  <c r="A8" i="1"/>
  <c r="D8" i="1" l="1"/>
  <c r="D11" i="1" s="1"/>
  <c r="C10" i="1"/>
  <c r="C11" i="1"/>
  <c r="D10" i="1" l="1"/>
</calcChain>
</file>

<file path=xl/sharedStrings.xml><?xml version="1.0" encoding="utf-8"?>
<sst xmlns="http://schemas.openxmlformats.org/spreadsheetml/2006/main" count="22" uniqueCount="19">
  <si>
    <t>Single gate resistor</t>
  </si>
  <si>
    <t>PVDD</t>
  </si>
  <si>
    <t>Max source current (A)</t>
  </si>
  <si>
    <t>Max sink current (A)</t>
  </si>
  <si>
    <t>Gate resistor configuration</t>
  </si>
  <si>
    <t>Gate resistor config</t>
  </si>
  <si>
    <t>Source gate resistor + sink resistor with diode</t>
  </si>
  <si>
    <t>Estimated GVDD (assume 10uF GVDD bypass cap) [V]</t>
  </si>
  <si>
    <t>MOSFET VDS fall time (ns)</t>
  </si>
  <si>
    <t>USER INPUTS</t>
  </si>
  <si>
    <t>CALCULATIONS</t>
  </si>
  <si>
    <t>DRV8328/DRV8329 MAXIMUM GATE CURRENT SPECS</t>
  </si>
  <si>
    <t>DRV8328/DRV8329 Gate Resistor Calculator</t>
  </si>
  <si>
    <t>Average GVDD current required [mA]</t>
  </si>
  <si>
    <t>MOSFET Qg gate charge  (nC)</t>
  </si>
  <si>
    <t>MOSFET Qgd gate charge gate-to-drain  (nC)</t>
  </si>
  <si>
    <t>PWM frequency [kHz]</t>
  </si>
  <si>
    <r>
      <t xml:space="preserve">Directions: </t>
    </r>
    <r>
      <rPr>
        <sz val="11"/>
        <color theme="1"/>
        <rFont val="Calibri"/>
        <family val="2"/>
        <scheme val="minor"/>
      </rPr>
      <t>Enter User Inputs on left for PVDD, MOSFET parameters, PWM frequency, and gate resistor configuation. The tool will calculate Rsource and/or Rsink values recommended for required gate drive current(s).  Assume room temperature (25C), trapezoidal commutation, 0.7V drop from sink diode, Rsource = Rsink for" source gate resistor + sink resistor with diode" configuration (2x sink current), and datasheet specifications.</t>
    </r>
  </si>
  <si>
    <t>Miller plateau voltage (V)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</si>
</sst>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ont="1"/>
    <xf numFmtId="0" fontId="0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6" borderId="1" xfId="0" applyFont="1" applyFill="1" applyBorder="1" applyAlignment="1">
      <alignment horizontal="left" vertical="center" wrapText="1"/>
    </xf>
    <xf numFmtId="0" fontId="1" fillId="5" borderId="8" xfId="0" applyFont="1" applyFill="1" applyBorder="1" applyAlignment="1">
      <alignment horizontal="left" vertical="center" wrapText="1"/>
    </xf>
    <xf numFmtId="0" fontId="0" fillId="0" borderId="0" xfId="0" applyFill="1" applyBorder="1"/>
    <xf numFmtId="0" fontId="1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7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 applyProtection="1">
      <alignment horizontal="center" vertical="center"/>
      <protection locked="0"/>
    </xf>
    <xf numFmtId="0" fontId="0" fillId="0" borderId="1" xfId="0" applyFont="1" applyFill="1" applyBorder="1" applyAlignment="1" applyProtection="1">
      <alignment horizontal="center" vertical="center"/>
      <protection locked="0"/>
    </xf>
    <xf numFmtId="0" fontId="0" fillId="0" borderId="9" xfId="0" applyFont="1" applyFill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209102</xdr:colOff>
      <xdr:row>16</xdr:row>
      <xdr:rowOff>19556</xdr:rowOff>
    </xdr:from>
    <xdr:to>
      <xdr:col>3</xdr:col>
      <xdr:colOff>530487</xdr:colOff>
      <xdr:row>33</xdr:row>
      <xdr:rowOff>18378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C38CEF-464D-45DA-898C-8A55A11A7F7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102" y="4346627"/>
          <a:ext cx="6090814" cy="3006001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  <xdr:twoCellAnchor editAs="oneCell">
    <xdr:from>
      <xdr:col>3</xdr:col>
      <xdr:colOff>623718</xdr:colOff>
      <xdr:row>16</xdr:row>
      <xdr:rowOff>34557</xdr:rowOff>
    </xdr:from>
    <xdr:to>
      <xdr:col>8</xdr:col>
      <xdr:colOff>323066</xdr:colOff>
      <xdr:row>33</xdr:row>
      <xdr:rowOff>35523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0F1216A-B076-4A3C-B06D-63073AA92C11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3542" y="4371233"/>
          <a:ext cx="6056893" cy="3048966"/>
        </a:xfrm>
        <a:prstGeom prst="rect">
          <a:avLst/>
        </a:prstGeom>
        <a:ln>
          <a:solidFill>
            <a:sysClr val="windowText" lastClr="00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04AE1-5840-4257-A221-966D11080B47}">
  <dimension ref="A1:K36"/>
  <sheetViews>
    <sheetView tabSelected="1" zoomScaleNormal="100" workbookViewId="0">
      <selection activeCell="D7" sqref="D7"/>
    </sheetView>
  </sheetViews>
  <sheetFormatPr defaultColWidth="0" defaultRowHeight="14.5" zeroHeight="1" x14ac:dyDescent="0.35"/>
  <cols>
    <col min="1" max="1" width="27.453125" customWidth="1"/>
    <col min="2" max="2" width="31.81640625" customWidth="1"/>
    <col min="3" max="3" width="24.6328125" customWidth="1"/>
    <col min="4" max="4" width="26.1796875" customWidth="1"/>
    <col min="5" max="5" width="17.81640625" customWidth="1"/>
    <col min="6" max="6" width="15.81640625" customWidth="1"/>
    <col min="7" max="7" width="15.1796875" customWidth="1"/>
    <col min="8" max="8" width="17.36328125" customWidth="1"/>
    <col min="9" max="9" width="15.1796875" customWidth="1"/>
    <col min="10" max="16384" width="15.1796875" hidden="1"/>
  </cols>
  <sheetData>
    <row r="1" spans="1:11" ht="42" customHeight="1" x14ac:dyDescent="0.35">
      <c r="A1" s="11" t="s">
        <v>12</v>
      </c>
      <c r="B1" s="12"/>
      <c r="C1" s="12"/>
      <c r="D1" s="12"/>
      <c r="E1" s="12"/>
      <c r="F1" s="12"/>
      <c r="G1" s="12"/>
      <c r="H1" s="12"/>
      <c r="I1" s="12"/>
    </row>
    <row r="2" spans="1:11" ht="14.4" customHeight="1" x14ac:dyDescent="0.35">
      <c r="A2" s="13" t="s">
        <v>17</v>
      </c>
      <c r="B2" s="14"/>
      <c r="C2" s="14"/>
      <c r="D2" s="14"/>
      <c r="E2" s="14"/>
      <c r="F2" s="14"/>
      <c r="G2" s="14"/>
      <c r="H2" s="14"/>
      <c r="I2" s="15"/>
    </row>
    <row r="3" spans="1:11" ht="15" customHeight="1" x14ac:dyDescent="0.35">
      <c r="A3" s="16"/>
      <c r="B3" s="17"/>
      <c r="C3" s="17"/>
      <c r="D3" s="17"/>
      <c r="E3" s="17"/>
      <c r="F3" s="17"/>
      <c r="G3" s="17"/>
      <c r="H3" s="17"/>
      <c r="I3" s="18"/>
    </row>
    <row r="4" spans="1:11" ht="20.399999999999999" customHeight="1" x14ac:dyDescent="0.35">
      <c r="A4" s="19" t="s">
        <v>9</v>
      </c>
      <c r="B4" s="19"/>
      <c r="C4" s="19" t="s">
        <v>10</v>
      </c>
      <c r="D4" s="19"/>
      <c r="E4" s="20" t="s">
        <v>11</v>
      </c>
      <c r="F4" s="20"/>
    </row>
    <row r="5" spans="1:11" ht="18.649999999999999" customHeight="1" x14ac:dyDescent="0.35">
      <c r="A5" s="19"/>
      <c r="B5" s="19"/>
      <c r="C5" s="19"/>
      <c r="D5" s="19"/>
      <c r="E5" s="20"/>
      <c r="F5" s="20"/>
      <c r="I5" s="1"/>
    </row>
    <row r="6" spans="1:11" ht="32.4" customHeight="1" x14ac:dyDescent="0.35">
      <c r="A6" s="3" t="s">
        <v>1</v>
      </c>
      <c r="B6" s="21">
        <v>20</v>
      </c>
      <c r="C6" s="4" t="s">
        <v>7</v>
      </c>
      <c r="D6" s="24">
        <f>IF(AND(B6&gt;4.499,B6&lt;7),2*B6-(D7*0.001*100),IF(AND(B6&gt;6.999,B6&lt;12.01),12.5,IF(AND(B6&gt;12,B6&lt;22),0.1*B6+11.3,IF(AND(B6&gt;21.999,B6&lt;32.01),13.5,IF(AND(B6&gt;32,B6&lt;60.01),0.019*B6+12.93)))))</f>
        <v>13.3</v>
      </c>
      <c r="E6" s="7" t="s">
        <v>2</v>
      </c>
      <c r="F6" s="21">
        <v>1</v>
      </c>
    </row>
    <row r="7" spans="1:11" ht="32.4" customHeight="1" x14ac:dyDescent="0.35">
      <c r="A7" s="3" t="s">
        <v>8</v>
      </c>
      <c r="B7" s="21">
        <v>226</v>
      </c>
      <c r="C7" s="4" t="s">
        <v>13</v>
      </c>
      <c r="D7" s="25">
        <f>B10*0.000000001*2*B12*1000/0.001</f>
        <v>4.32</v>
      </c>
      <c r="E7" s="7" t="s">
        <v>3</v>
      </c>
      <c r="F7" s="21">
        <v>2</v>
      </c>
      <c r="I7" s="1"/>
    </row>
    <row r="8" spans="1:11" ht="29" x14ac:dyDescent="0.35">
      <c r="A8" s="3" t="str">
        <f>IF(B13="Single gate resistor","N/A","MOSFET VDS rise time (ns)")</f>
        <v>N/A</v>
      </c>
      <c r="B8" s="21">
        <v>68</v>
      </c>
      <c r="C8" s="4" t="str">
        <f>IF(B13="Source gate resistor + sink resistor with diode","Peak source gate drive current required [mA]","Peak source gate drive current required [mA]")</f>
        <v>Peak source gate drive current required [mA]</v>
      </c>
      <c r="D8" s="26">
        <f>(IF(1000&lt;(B9*0.000000001)/(B7*0.000000001)*1000,"Gate drive current required is higher than device specs",(B9*0.000000001)/(B7*0.000000001)*1000))</f>
        <v>61.946902654867259</v>
      </c>
      <c r="I8" s="1"/>
      <c r="K8" t="s">
        <v>5</v>
      </c>
    </row>
    <row r="9" spans="1:11" ht="37.25" customHeight="1" x14ac:dyDescent="0.35">
      <c r="A9" s="3" t="s">
        <v>15</v>
      </c>
      <c r="B9" s="21">
        <v>14</v>
      </c>
      <c r="C9" s="4" t="str">
        <f>IF(B13="Source gate resistor + sink resistor with diode", "Peak sink gate drive current required (mA)", "N/A")</f>
        <v>N/A</v>
      </c>
      <c r="D9" s="26" t="str">
        <f>IF(B13="Source gate resistor + sink resistor with diode",IF(2000&lt;(B9*0.000000001)/(B8*0.000000001)*1000,"Gate drive current required is higher than device specs",(B9*0.000000001)/(B8*0.000000001)*1000),"N/A")</f>
        <v>N/A</v>
      </c>
      <c r="E9" s="5"/>
      <c r="F9" s="2"/>
      <c r="G9" s="1"/>
      <c r="H9" s="1"/>
      <c r="I9" s="1"/>
      <c r="K9" t="s">
        <v>0</v>
      </c>
    </row>
    <row r="10" spans="1:11" ht="28.75" customHeight="1" x14ac:dyDescent="0.35">
      <c r="A10" s="3" t="s">
        <v>14</v>
      </c>
      <c r="B10" s="22">
        <v>108</v>
      </c>
      <c r="C10" s="6" t="str">
        <f>IF(B13="Source gate resistor + sink resistor with diode","R_source [Ω]", "R_gate [Ω]")</f>
        <v>R_gate [Ω]</v>
      </c>
      <c r="D10" s="24">
        <f>IF(D8="Gate drive current required is higher than device specs",0,IF(ROUND((D6-B11)/(D8/1000)-4.5,0)&lt;1000,ROUND((D6-B11)/(D8/1000)-4.5,0),0))</f>
        <v>162</v>
      </c>
      <c r="E10" s="5"/>
      <c r="F10" s="2"/>
      <c r="G10" s="1"/>
      <c r="H10" s="1"/>
      <c r="I10" s="1"/>
      <c r="K10" t="s">
        <v>6</v>
      </c>
    </row>
    <row r="11" spans="1:11" ht="29.4" customHeight="1" x14ac:dyDescent="0.35">
      <c r="A11" s="9" t="s">
        <v>18</v>
      </c>
      <c r="B11" s="23">
        <v>3</v>
      </c>
      <c r="C11" s="6" t="str">
        <f>IF(B13="Source gate resistor + sink resistor with diode","R_sink (Ω)","N/A")</f>
        <v>N/A</v>
      </c>
      <c r="D11" s="24" t="str">
        <f>IF(B13="Single gate resistor","N/A",IF(D8="Gate drive current required is higher than device specs",0,IF(ROUND(B11/(D9/1000)-1.1,0)&lt;2000,ROUND(B11/(D9/1000)-1.1,0),0)))</f>
        <v>N/A</v>
      </c>
      <c r="E11" s="5"/>
      <c r="F11" s="5"/>
    </row>
    <row r="12" spans="1:11" ht="22.75" customHeight="1" x14ac:dyDescent="0.35">
      <c r="A12" s="3" t="s">
        <v>16</v>
      </c>
      <c r="B12" s="22">
        <v>20</v>
      </c>
      <c r="E12" s="8"/>
      <c r="F12" s="8"/>
      <c r="G12" s="8"/>
      <c r="H12" s="8"/>
      <c r="I12" s="8"/>
      <c r="K12">
        <f>IF(AND(B6&gt;4.499,B6&lt;7),2*B6-(D7*0.001*100),IF(AND(B6&gt;6.999,B6&lt;20),12.5,IF(AND(B6&gt;19.999,B6&lt;60.01),0.0625*B6+11.25)))</f>
        <v>12.5</v>
      </c>
    </row>
    <row r="13" spans="1:11" x14ac:dyDescent="0.35">
      <c r="A13" s="3" t="s">
        <v>4</v>
      </c>
      <c r="B13" s="24" t="s">
        <v>0</v>
      </c>
      <c r="D13" s="1"/>
    </row>
    <row r="14" spans="1:11" x14ac:dyDescent="0.35">
      <c r="D14" s="1"/>
    </row>
    <row r="15" spans="1:11" x14ac:dyDescent="0.35">
      <c r="D15" s="1"/>
    </row>
    <row r="16" spans="1:11" x14ac:dyDescent="0.35">
      <c r="A16" s="10" t="s">
        <v>0</v>
      </c>
      <c r="B16" s="10"/>
      <c r="C16" s="10"/>
      <c r="D16" s="10" t="s">
        <v>6</v>
      </c>
      <c r="E16" s="10"/>
      <c r="F16" s="10"/>
      <c r="G16" s="10"/>
      <c r="H16" s="10"/>
      <c r="I16" s="1"/>
    </row>
    <row r="17" spans="1:9" x14ac:dyDescent="0.3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3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3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3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35">
      <c r="A21" s="1"/>
      <c r="B21" s="1"/>
      <c r="C21" s="1"/>
      <c r="D21" s="1"/>
      <c r="E21" s="1"/>
      <c r="F21" s="1"/>
      <c r="G21" s="1"/>
      <c r="H21" s="1"/>
      <c r="I21" s="1"/>
    </row>
    <row r="22" spans="1:9" x14ac:dyDescent="0.35">
      <c r="A22" s="1"/>
      <c r="B22" s="1"/>
      <c r="C22" s="1"/>
      <c r="D22" s="1"/>
      <c r="E22" s="1"/>
      <c r="F22" s="1"/>
      <c r="G22" s="1"/>
      <c r="H22" s="1"/>
      <c r="I22" s="1"/>
    </row>
    <row r="23" spans="1:9" x14ac:dyDescent="0.3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3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3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3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3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3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3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3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35"/>
    <row r="32" spans="1:9" x14ac:dyDescent="0.35"/>
    <row r="33" x14ac:dyDescent="0.35"/>
    <row r="34" x14ac:dyDescent="0.35"/>
    <row r="35" hidden="1" x14ac:dyDescent="0.35"/>
    <row r="36" hidden="1" x14ac:dyDescent="0.35"/>
  </sheetData>
  <sheetProtection sheet="1" objects="1" scenarios="1" selectLockedCells="1"/>
  <sortState ref="Q26:Q30">
    <sortCondition ref="Q26"/>
  </sortState>
  <mergeCells count="7">
    <mergeCell ref="A16:C16"/>
    <mergeCell ref="D16:H16"/>
    <mergeCell ref="A1:I1"/>
    <mergeCell ref="A2:I3"/>
    <mergeCell ref="A4:B5"/>
    <mergeCell ref="C4:D5"/>
    <mergeCell ref="E4:F5"/>
  </mergeCells>
  <dataValidations count="1">
    <dataValidation type="list" allowBlank="1" showInputMessage="1" showErrorMessage="1" promptTitle="Gate resistors configuration" prompt="Select a configuration for gate resistors " sqref="B13" xr:uid="{62CA3E08-0BEA-4FD3-B979-B17F543F0723}">
      <formula1>$K$9:$K$10</formula1>
    </dataValidation>
  </dataValidation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890CF5D1712414994CF73E5254FE8C3" ma:contentTypeVersion="1" ma:contentTypeDescription="Create a new document." ma:contentTypeScope="" ma:versionID="ac4f493a9480fb403711dc4be70bc4e3">
  <xsd:schema xmlns:xsd="http://www.w3.org/2001/XMLSchema" xmlns:xs="http://www.w3.org/2001/XMLSchema" xmlns:p="http://schemas.microsoft.com/office/2006/metadata/properties" xmlns:ns2="6f2f0605-bfee-4698-a78a-575fc242f63d" targetNamespace="http://schemas.microsoft.com/office/2006/metadata/properties" ma:root="true" ma:fieldsID="a99885eb63a62de0bdef9ae51f933929" ns2:_="">
    <xsd:import namespace="6f2f0605-bfee-4698-a78a-575fc242f63d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f0605-bfee-4698-a78a-575fc242f63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34E3819-ACE9-4DD4-A497-E338B3ED4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f0605-bfee-4698-a78a-575fc242f6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41C0C07-4700-4D89-990F-0B3A8050E552}">
  <ds:schemaRefs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dcmitype/"/>
    <ds:schemaRef ds:uri="http://purl.org/dc/elements/1.1/"/>
    <ds:schemaRef ds:uri="6f2f0605-bfee-4698-a78a-575fc242f63d"/>
  </ds:schemaRefs>
</ds:datastoreItem>
</file>

<file path=customXml/itemProps3.xml><?xml version="1.0" encoding="utf-8"?>
<ds:datastoreItem xmlns:ds="http://schemas.openxmlformats.org/officeDocument/2006/customXml" ds:itemID="{F779E69D-3CE6-4989-A458-3042C6CBE8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DRV8328_DRV8329</vt:lpstr>
    </vt:vector>
  </TitlesOfParts>
  <Company>Texas Instruments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Barrera, Aaron</dc:creator>
  <cp:lastModifiedBy>Al Shami, Yara</cp:lastModifiedBy>
  <dcterms:created xsi:type="dcterms:W3CDTF">2021-11-05T16:01:21Z</dcterms:created>
  <dcterms:modified xsi:type="dcterms:W3CDTF">2024-10-18T18:47:10Z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0x010100A890CF5D1712414994CF73E5254FE8C3</vt:lpwstr>
  </property>
</Properties>
</file>