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225" windowWidth="15480" windowHeight="6780" tabRatio="775" activeTab="3"/>
  </bookViews>
  <sheets>
    <sheet name="PCB" sheetId="10655" r:id="rId1"/>
    <sheet name="Differential Signa Guidel" sheetId="10665" r:id="rId2"/>
    <sheet name="CLK GEN" sheetId="10645" r:id="rId3"/>
    <sheet name="PCH PCIE" sheetId="10652" r:id="rId4"/>
    <sheet name="U.2 to PCIEX4 test board" sheetId="10672" r:id="rId5"/>
    <sheet name="length" sheetId="10662" r:id="rId6"/>
  </sheets>
  <externalReferences>
    <externalReference r:id="rId7"/>
    <externalReference r:id="rId8"/>
    <externalReference r:id="rId9"/>
  </externalReferences>
  <definedNames>
    <definedName name="ballout">#REF!</definedName>
    <definedName name="ballout1">[1]ddr1_ballout_r0.81!$A$1:$AJ$36</definedName>
    <definedName name="ballout3">#REF!</definedName>
    <definedName name="ddr1_rev0p81">[2]ballout!$A$1:$AJ$36</definedName>
    <definedName name="lengths802">#REF!</definedName>
    <definedName name="orig_ddr2_ballout_r0.81">[2]ballout!$A$1:$AJ$36</definedName>
    <definedName name="pkg_lengths">[3]A54348_01_trace_rpt_final!$A$5:$D$382</definedName>
  </definedNames>
  <calcPr calcId="145621"/>
</workbook>
</file>

<file path=xl/calcChain.xml><?xml version="1.0" encoding="utf-8"?>
<calcChain xmlns="http://schemas.openxmlformats.org/spreadsheetml/2006/main">
  <c r="E8" i="10645" l="1"/>
  <c r="E9" i="10645"/>
  <c r="D8" i="10645"/>
  <c r="D9" i="10645"/>
  <c r="B8" i="10645"/>
  <c r="B9" i="10645"/>
  <c r="E19" i="10672"/>
  <c r="D19" i="10672"/>
  <c r="B19" i="10672"/>
  <c r="E18" i="10672"/>
  <c r="D18" i="10672"/>
  <c r="B18" i="10672"/>
  <c r="E17" i="10672"/>
  <c r="D17" i="10672"/>
  <c r="B17" i="10672"/>
  <c r="E16" i="10672"/>
  <c r="D16" i="10672"/>
  <c r="B16" i="10672"/>
  <c r="E15" i="10672"/>
  <c r="D15" i="10672"/>
  <c r="B15" i="10672"/>
  <c r="E14" i="10672"/>
  <c r="D14" i="10672"/>
  <c r="B14" i="10672"/>
  <c r="E13" i="10672"/>
  <c r="D13" i="10672"/>
  <c r="B13" i="10672"/>
  <c r="E12" i="10672"/>
  <c r="D12" i="10672"/>
  <c r="B12" i="10672"/>
  <c r="E11" i="10672"/>
  <c r="D11" i="10672"/>
  <c r="B11" i="10672"/>
  <c r="E10" i="10672"/>
  <c r="D10" i="10672"/>
  <c r="B10" i="10672"/>
  <c r="E9" i="10672"/>
  <c r="D9" i="10672"/>
  <c r="B9" i="10672"/>
  <c r="E8" i="10672"/>
  <c r="D8" i="10672"/>
  <c r="B8" i="10672"/>
  <c r="E7" i="10672"/>
  <c r="D7" i="10672"/>
  <c r="B7" i="10672"/>
  <c r="E6" i="10672"/>
  <c r="D6" i="10672"/>
  <c r="B6" i="10672"/>
  <c r="E5" i="10672"/>
  <c r="D5" i="10672"/>
  <c r="B5" i="10672"/>
  <c r="E4" i="10672"/>
  <c r="D4" i="10672"/>
  <c r="B4" i="10672"/>
  <c r="E83" i="10652"/>
  <c r="E82" i="10652"/>
  <c r="E81" i="10652"/>
  <c r="E80" i="10652"/>
  <c r="E79" i="10652"/>
  <c r="E78" i="10652"/>
  <c r="E77" i="10652"/>
  <c r="E76" i="10652"/>
  <c r="E75" i="10652"/>
  <c r="E74" i="10652"/>
  <c r="E73" i="10652"/>
  <c r="E72" i="10652"/>
  <c r="E71" i="10652"/>
  <c r="E70" i="10652"/>
  <c r="E69" i="10652"/>
  <c r="E68" i="10652"/>
  <c r="E63" i="10652"/>
  <c r="E62" i="10652"/>
  <c r="E61" i="10652"/>
  <c r="E60" i="10652"/>
  <c r="E59" i="10652"/>
  <c r="E58" i="10652"/>
  <c r="E57" i="10652"/>
  <c r="E56" i="10652"/>
  <c r="E55" i="10652"/>
  <c r="E54" i="10652"/>
  <c r="E53" i="10652"/>
  <c r="E52" i="10652"/>
  <c r="E51" i="10652"/>
  <c r="E50" i="10652"/>
  <c r="E49" i="10652"/>
  <c r="E48" i="10652"/>
  <c r="B68" i="10652"/>
  <c r="B69" i="10652"/>
  <c r="B70" i="10652"/>
  <c r="B71" i="10652"/>
  <c r="B72" i="10652"/>
  <c r="B73" i="10652"/>
  <c r="B74" i="10652"/>
  <c r="B75" i="10652"/>
  <c r="B76" i="10652"/>
  <c r="B77" i="10652"/>
  <c r="B78" i="10652"/>
  <c r="B79" i="10652"/>
  <c r="B80" i="10652"/>
  <c r="B81" i="10652"/>
  <c r="B82" i="10652"/>
  <c r="B83" i="10652"/>
  <c r="D76" i="10652"/>
  <c r="D77" i="10652"/>
  <c r="D78" i="10652"/>
  <c r="D79" i="10652"/>
  <c r="D80" i="10652"/>
  <c r="D81" i="10652"/>
  <c r="D82" i="10652"/>
  <c r="D83" i="10652"/>
  <c r="B48" i="10652"/>
  <c r="B49" i="10652"/>
  <c r="B50" i="10652"/>
  <c r="B51" i="10652"/>
  <c r="B52" i="10652"/>
  <c r="B53" i="10652"/>
  <c r="B54" i="10652"/>
  <c r="B55" i="10652"/>
  <c r="B56" i="10652"/>
  <c r="B57" i="10652"/>
  <c r="B58" i="10652"/>
  <c r="B59" i="10652"/>
  <c r="B60" i="10652"/>
  <c r="B61" i="10652"/>
  <c r="B62" i="10652"/>
  <c r="B63" i="10652"/>
  <c r="D48" i="10652"/>
  <c r="D49" i="10652"/>
  <c r="D50" i="10652"/>
  <c r="D51" i="10652"/>
  <c r="D52" i="10652"/>
  <c r="D53" i="10652"/>
  <c r="D54" i="10652"/>
  <c r="D55" i="10652"/>
  <c r="I29" i="10652"/>
  <c r="I30" i="10652"/>
  <c r="I31" i="10652"/>
  <c r="I32" i="10652"/>
  <c r="I33" i="10652"/>
  <c r="I34" i="10652"/>
  <c r="I35" i="10652"/>
  <c r="B31" i="10652"/>
  <c r="I28" i="10652"/>
  <c r="I36" i="10652"/>
  <c r="F8" i="10645" l="1"/>
  <c r="F9" i="10645"/>
  <c r="F17" i="10672"/>
  <c r="F15" i="10672"/>
  <c r="F6" i="10672"/>
  <c r="F19" i="10672"/>
  <c r="F18" i="10672"/>
  <c r="F16" i="10672"/>
  <c r="F14" i="10672"/>
  <c r="F13" i="10672"/>
  <c r="F12" i="10672"/>
  <c r="F11" i="10672"/>
  <c r="G11" i="10672" s="1"/>
  <c r="F10" i="10672"/>
  <c r="F9" i="10672"/>
  <c r="F8" i="10672"/>
  <c r="F7" i="10672"/>
  <c r="G7" i="10672" s="1"/>
  <c r="F5" i="10672"/>
  <c r="F4" i="10672"/>
  <c r="I14" i="10652"/>
  <c r="I13" i="10652"/>
  <c r="I12" i="10652"/>
  <c r="I11" i="10652"/>
  <c r="I10" i="10652"/>
  <c r="I9" i="10652"/>
  <c r="I8" i="10652"/>
  <c r="I7" i="10652"/>
  <c r="I22" i="10652"/>
  <c r="I21" i="10652"/>
  <c r="I20" i="10652"/>
  <c r="I19" i="10652"/>
  <c r="I18" i="10652"/>
  <c r="I17" i="10652"/>
  <c r="I16" i="10652"/>
  <c r="I15" i="10652"/>
  <c r="D22" i="10652"/>
  <c r="B22" i="10652"/>
  <c r="D21" i="10652"/>
  <c r="B21" i="10652"/>
  <c r="D20" i="10652"/>
  <c r="B20" i="10652"/>
  <c r="D19" i="10652"/>
  <c r="B19" i="10652"/>
  <c r="D18" i="10652"/>
  <c r="B18" i="10652"/>
  <c r="D17" i="10652"/>
  <c r="B17" i="10652"/>
  <c r="D16" i="10652"/>
  <c r="B16" i="10652"/>
  <c r="D15" i="10652"/>
  <c r="B15" i="10652"/>
  <c r="H14" i="10652"/>
  <c r="F14" i="10652"/>
  <c r="D14" i="10652"/>
  <c r="B14" i="10652"/>
  <c r="H13" i="10652"/>
  <c r="F13" i="10652"/>
  <c r="D13" i="10652"/>
  <c r="B13" i="10652"/>
  <c r="H12" i="10652"/>
  <c r="F12" i="10652"/>
  <c r="D12" i="10652"/>
  <c r="B12" i="10652"/>
  <c r="H11" i="10652"/>
  <c r="F11" i="10652"/>
  <c r="D11" i="10652"/>
  <c r="B11" i="10652"/>
  <c r="H10" i="10652"/>
  <c r="F10" i="10652"/>
  <c r="D10" i="10652"/>
  <c r="B10" i="10652"/>
  <c r="H9" i="10652"/>
  <c r="F9" i="10652"/>
  <c r="D9" i="10652"/>
  <c r="B9" i="10652"/>
  <c r="H8" i="10652"/>
  <c r="F8" i="10652"/>
  <c r="D8" i="10652"/>
  <c r="B8" i="10652"/>
  <c r="H7" i="10652"/>
  <c r="F7" i="10652"/>
  <c r="D7" i="10652"/>
  <c r="B7" i="10652"/>
  <c r="G9" i="10645" l="1"/>
  <c r="I4" i="10672"/>
  <c r="G9" i="10672"/>
  <c r="H8" i="10672" s="1"/>
  <c r="G13" i="10672"/>
  <c r="H12" i="10672" s="1"/>
  <c r="G19" i="10672"/>
  <c r="H18" i="10672" s="1"/>
  <c r="G5" i="10672"/>
  <c r="H4" i="10672" s="1"/>
  <c r="G17" i="10672"/>
  <c r="H16" i="10672" s="1"/>
  <c r="G15" i="10672"/>
  <c r="H14" i="10672" s="1"/>
  <c r="H10" i="10672"/>
  <c r="H6" i="10672"/>
  <c r="F50" i="10652"/>
  <c r="F52" i="10652"/>
  <c r="F53" i="10652"/>
  <c r="F78" i="10652"/>
  <c r="F80" i="10652"/>
  <c r="F81" i="10652"/>
  <c r="F51" i="10652"/>
  <c r="F49" i="10652"/>
  <c r="F77" i="10652"/>
  <c r="F48" i="10652"/>
  <c r="F55" i="10652"/>
  <c r="F57" i="10652"/>
  <c r="F59" i="10652"/>
  <c r="F61" i="10652"/>
  <c r="F63" i="10652"/>
  <c r="F69" i="10652"/>
  <c r="F71" i="10652"/>
  <c r="F73" i="10652"/>
  <c r="F75" i="10652"/>
  <c r="F79" i="10652"/>
  <c r="G81" i="10652" s="1"/>
  <c r="F82" i="10652"/>
  <c r="F83" i="10652"/>
  <c r="F54" i="10652"/>
  <c r="F56" i="10652"/>
  <c r="F58" i="10652"/>
  <c r="F60" i="10652"/>
  <c r="F62" i="10652"/>
  <c r="F68" i="10652"/>
  <c r="F70" i="10652"/>
  <c r="F72" i="10652"/>
  <c r="F74" i="10652"/>
  <c r="F76" i="10652"/>
  <c r="J11" i="10652"/>
  <c r="J13" i="10652"/>
  <c r="J9" i="10652"/>
  <c r="J18" i="10652"/>
  <c r="J12" i="10652"/>
  <c r="J19" i="10652"/>
  <c r="J10" i="10652"/>
  <c r="K10" i="10652" s="1"/>
  <c r="L9" i="10652" s="1"/>
  <c r="J16" i="10652"/>
  <c r="J20" i="10652"/>
  <c r="J8" i="10652"/>
  <c r="J22" i="10652"/>
  <c r="J15" i="10652"/>
  <c r="J7" i="10652"/>
  <c r="J17" i="10652"/>
  <c r="J21" i="10652"/>
  <c r="J14" i="10652"/>
  <c r="K12" i="10652"/>
  <c r="L11" i="10652" s="1"/>
  <c r="I76" i="10652" l="1"/>
  <c r="I48" i="10652"/>
  <c r="M7" i="10652"/>
  <c r="I68" i="10652"/>
  <c r="I56" i="10652"/>
  <c r="M15" i="10652"/>
  <c r="G51" i="10652"/>
  <c r="H50" i="10652" s="1"/>
  <c r="G83" i="10652"/>
  <c r="H82" i="10652" s="1"/>
  <c r="G53" i="10652"/>
  <c r="H52" i="10652" s="1"/>
  <c r="G49" i="10652"/>
  <c r="H48" i="10652" s="1"/>
  <c r="G79" i="10652"/>
  <c r="H80" i="10652" s="1"/>
  <c r="G59" i="10652"/>
  <c r="H60" i="10652" s="1"/>
  <c r="G77" i="10652"/>
  <c r="H78" i="10652" s="1"/>
  <c r="G75" i="10652"/>
  <c r="H74" i="10652" s="1"/>
  <c r="G57" i="10652"/>
  <c r="H58" i="10652" s="1"/>
  <c r="G73" i="10652"/>
  <c r="H72" i="10652" s="1"/>
  <c r="G63" i="10652"/>
  <c r="H62" i="10652" s="1"/>
  <c r="G69" i="10652"/>
  <c r="H68" i="10652" s="1"/>
  <c r="G55" i="10652"/>
  <c r="H54" i="10652" s="1"/>
  <c r="G71" i="10652"/>
  <c r="H70" i="10652" s="1"/>
  <c r="G61" i="10652"/>
  <c r="K8" i="10652"/>
  <c r="L7" i="10652" s="1"/>
  <c r="K22" i="10652"/>
  <c r="K14" i="10652"/>
  <c r="L13" i="10652" s="1"/>
  <c r="H56" i="10652" l="1"/>
  <c r="H76" i="10652"/>
  <c r="I43" i="10652" l="1"/>
  <c r="I42" i="10652"/>
  <c r="I41" i="10652"/>
  <c r="I40" i="10652"/>
  <c r="I39" i="10652"/>
  <c r="I38" i="10652"/>
  <c r="I37" i="10652"/>
  <c r="D35" i="10652"/>
  <c r="B35" i="10652"/>
  <c r="D34" i="10652"/>
  <c r="B34" i="10652"/>
  <c r="D33" i="10652"/>
  <c r="B33" i="10652"/>
  <c r="D32" i="10652"/>
  <c r="B32" i="10652"/>
  <c r="D31" i="10652"/>
  <c r="J31" i="10652" s="1"/>
  <c r="D30" i="10652"/>
  <c r="B30" i="10652"/>
  <c r="D29" i="10652"/>
  <c r="B29" i="10652"/>
  <c r="D28" i="10652"/>
  <c r="B28" i="10652"/>
  <c r="J35" i="10652" l="1"/>
  <c r="J32" i="10652"/>
  <c r="J33" i="10652"/>
  <c r="J34" i="10652"/>
  <c r="J28" i="10652"/>
  <c r="J29" i="10652"/>
  <c r="J30" i="10652"/>
  <c r="D36" i="10652"/>
  <c r="D37" i="10652"/>
  <c r="D38" i="10652"/>
  <c r="D39" i="10652"/>
  <c r="D40" i="10652"/>
  <c r="D41" i="10652"/>
  <c r="D42" i="10652"/>
  <c r="H36" i="10652"/>
  <c r="H37" i="10652"/>
  <c r="H38" i="10652"/>
  <c r="H39" i="10652"/>
  <c r="H40" i="10652"/>
  <c r="H41" i="10652"/>
  <c r="H42" i="10652"/>
  <c r="H43" i="10652"/>
  <c r="F43" i="10652"/>
  <c r="D43" i="10652"/>
  <c r="B43" i="10652"/>
  <c r="F42" i="10652"/>
  <c r="B42" i="10652"/>
  <c r="F41" i="10652"/>
  <c r="B41" i="10652"/>
  <c r="F40" i="10652"/>
  <c r="B40" i="10652"/>
  <c r="F39" i="10652"/>
  <c r="B39" i="10652"/>
  <c r="F38" i="10652"/>
  <c r="B38" i="10652"/>
  <c r="F37" i="10652"/>
  <c r="B37" i="10652"/>
  <c r="F36" i="10652"/>
  <c r="B36" i="10652"/>
  <c r="M28" i="10652" l="1"/>
  <c r="J37" i="10652"/>
  <c r="J39" i="10652"/>
  <c r="J41" i="10652"/>
  <c r="J43" i="10652"/>
  <c r="J36" i="10652"/>
  <c r="J38" i="10652"/>
  <c r="J40" i="10652"/>
  <c r="J42" i="10652"/>
  <c r="M36" i="10652" l="1"/>
  <c r="K33" i="10652"/>
  <c r="L32" i="10652" s="1"/>
  <c r="K41" i="10652"/>
  <c r="L40" i="10652" s="1"/>
  <c r="K16" i="10652"/>
  <c r="L15" i="10652" s="1"/>
  <c r="K29" i="10652"/>
  <c r="L28" i="10652" s="1"/>
  <c r="K20" i="10652"/>
  <c r="L19" i="10652" s="1"/>
  <c r="L21" i="10652"/>
  <c r="K18" i="10652"/>
  <c r="L17" i="10652" s="1"/>
  <c r="K35" i="10652"/>
  <c r="L34" i="10652" s="1"/>
  <c r="K39" i="10652"/>
  <c r="L38" i="10652" s="1"/>
  <c r="K37" i="10652"/>
  <c r="L36" i="10652" s="1"/>
  <c r="K31" i="10652"/>
  <c r="L30" i="10652" s="1"/>
  <c r="K43" i="10652"/>
  <c r="L42" i="10652" s="1"/>
  <c r="B18" i="10645" l="1"/>
  <c r="C18" i="10645"/>
  <c r="B19" i="10645"/>
  <c r="C19" i="10645"/>
  <c r="C15" i="10645"/>
  <c r="C16" i="10645"/>
  <c r="C17" i="10645"/>
  <c r="C20" i="10645"/>
  <c r="C21" i="10645"/>
  <c r="C22" i="10645"/>
  <c r="C23" i="10645"/>
  <c r="C24" i="10645"/>
  <c r="C25" i="10645"/>
  <c r="C14" i="10645"/>
  <c r="E4" i="10645"/>
  <c r="D4" i="10645"/>
  <c r="E5" i="10645"/>
  <c r="E6" i="10645"/>
  <c r="E7" i="10645"/>
  <c r="B20" i="10645"/>
  <c r="B21" i="10645"/>
  <c r="B22" i="10645"/>
  <c r="B23" i="10645"/>
  <c r="B24" i="10645"/>
  <c r="B25" i="10645"/>
  <c r="D5" i="10645"/>
  <c r="D6" i="10645"/>
  <c r="D7" i="10645"/>
  <c r="B4" i="10645"/>
  <c r="B5" i="10645"/>
  <c r="B6" i="10645"/>
  <c r="B7" i="10645"/>
  <c r="D18" i="10645" l="1"/>
  <c r="D23" i="10645"/>
  <c r="D19" i="10645"/>
  <c r="D24" i="10645"/>
  <c r="D20" i="10645"/>
  <c r="D22" i="10645"/>
  <c r="E23" i="10645" s="1"/>
  <c r="D25" i="10645"/>
  <c r="D21" i="10645"/>
  <c r="F7" i="10645"/>
  <c r="F6" i="10645"/>
  <c r="F5" i="10645"/>
  <c r="F4" i="10645"/>
  <c r="E19" i="10645" l="1"/>
  <c r="E25" i="10645"/>
  <c r="E21" i="10645"/>
  <c r="G5" i="10645"/>
  <c r="G7" i="10645"/>
  <c r="B40" i="10645" l="1"/>
  <c r="C40" i="10645" l="1"/>
  <c r="C36" i="10645"/>
  <c r="B36" i="10645"/>
  <c r="C35" i="10645"/>
  <c r="B35" i="10645"/>
  <c r="B14" i="10645"/>
  <c r="D14" i="10645" s="1"/>
  <c r="B15" i="10645"/>
  <c r="D15" i="10645" s="1"/>
  <c r="B16" i="10645"/>
  <c r="D16" i="10645" s="1"/>
  <c r="B17" i="10645"/>
  <c r="D17" i="10645" s="1"/>
  <c r="B30" i="10645"/>
  <c r="E17" i="10645" l="1"/>
  <c r="E15" i="10645"/>
  <c r="F74" i="10645"/>
  <c r="F84" i="10645"/>
  <c r="F75" i="10645"/>
  <c r="F80" i="10645"/>
  <c r="F86" i="10645"/>
  <c r="F78" i="10645"/>
  <c r="F85" i="10645"/>
  <c r="F77" i="10645"/>
  <c r="F79" i="10645"/>
  <c r="F83" i="10645"/>
  <c r="G75" i="10645" l="1"/>
  <c r="H77" i="10645" s="1"/>
  <c r="G84" i="10645"/>
  <c r="H86" i="10645" s="1"/>
  <c r="G80" i="10645"/>
  <c r="H82" i="10645" s="1"/>
  <c r="G78" i="10645"/>
  <c r="H80" i="10645" s="1"/>
  <c r="G86" i="10645"/>
  <c r="H88" i="10645" s="1"/>
</calcChain>
</file>

<file path=xl/sharedStrings.xml><?xml version="1.0" encoding="utf-8"?>
<sst xmlns="http://schemas.openxmlformats.org/spreadsheetml/2006/main" count="3205" uniqueCount="3026">
  <si>
    <t>M_DATA_B39</t>
  </si>
  <si>
    <t>M_DATA_B40</t>
  </si>
  <si>
    <t>M_DATA_B41</t>
  </si>
  <si>
    <t>M_DATA_B42</t>
  </si>
  <si>
    <t>M_DATA_B43</t>
  </si>
  <si>
    <t>M_DATA_B44</t>
  </si>
  <si>
    <t>M_DATA_B45</t>
  </si>
  <si>
    <t>M_DATA_B46</t>
  </si>
  <si>
    <t>M_DATA_B47</t>
  </si>
  <si>
    <t>M_DATA_B48</t>
  </si>
  <si>
    <t>M_DATA_B49</t>
  </si>
  <si>
    <t>M_DATA_B50</t>
  </si>
  <si>
    <t>M_DATA_B51</t>
  </si>
  <si>
    <t>M_DATA_B52</t>
  </si>
  <si>
    <t>M_DATA_B53</t>
  </si>
  <si>
    <t>M_DATA_B54</t>
  </si>
  <si>
    <t>M_DATA_B55</t>
  </si>
  <si>
    <t>M_DATA_B56</t>
  </si>
  <si>
    <t>M_DATA_B57</t>
  </si>
  <si>
    <t>M_DATA_B58</t>
  </si>
  <si>
    <t>M_DATA_B59</t>
  </si>
  <si>
    <t>M_DATA_B60</t>
  </si>
  <si>
    <t>M_DATA_B61</t>
  </si>
  <si>
    <t>M_DATA_B62</t>
  </si>
  <si>
    <t>M_DATA_B63</t>
  </si>
  <si>
    <t>M_DATA_B_CB0</t>
  </si>
  <si>
    <t>M_DATA_B_CB1</t>
  </si>
  <si>
    <t>M_DATA_B_CB2</t>
  </si>
  <si>
    <t>M_DATA_B_CB3</t>
  </si>
  <si>
    <t>M_DATA_B_CB4</t>
  </si>
  <si>
    <t>M_DATA_B_CB5</t>
  </si>
  <si>
    <t>M_DATA_B_CB6</t>
  </si>
  <si>
    <t>M_DATA_B_CB7</t>
  </si>
  <si>
    <t>M_DQS_A_DN0</t>
  </si>
  <si>
    <t>M_DQS_A_DN1</t>
  </si>
  <si>
    <t>M_DQS_A_DN2</t>
  </si>
  <si>
    <t>M_DQS_A_DN3</t>
  </si>
  <si>
    <t>M_DQS_A_DN4</t>
  </si>
  <si>
    <t>M_DQS_A_DN5</t>
  </si>
  <si>
    <t>M_DQS_A_DN6</t>
  </si>
  <si>
    <t>M_DQS_A_DN7</t>
  </si>
  <si>
    <t>M_DQS_A_DN8</t>
  </si>
  <si>
    <t>M_DQS_A_DP0</t>
  </si>
  <si>
    <t>M_DQS_A_DP1</t>
  </si>
  <si>
    <t>M_DQS_A_DP2</t>
  </si>
  <si>
    <t>M_DQS_A_DP3</t>
  </si>
  <si>
    <t>M_DQS_A_DP4</t>
  </si>
  <si>
    <t>M_DQS_A_DP5</t>
  </si>
  <si>
    <t>M_DQS_A_DP6</t>
  </si>
  <si>
    <t>M_DQS_A_DP7</t>
  </si>
  <si>
    <t>M_DQS_A_DP8</t>
  </si>
  <si>
    <t>M_DQS_B_DN0</t>
  </si>
  <si>
    <t>M_DQS_B_DN1</t>
  </si>
  <si>
    <t>M_DQS_B_DN2</t>
  </si>
  <si>
    <t>M_DQS_B_DN3</t>
  </si>
  <si>
    <t>M_DQS_B_DN4</t>
  </si>
  <si>
    <t>M_DQS_B_DN5</t>
  </si>
  <si>
    <t>M_DQS_B_DN6</t>
  </si>
  <si>
    <t>M_DQS_B_DN7</t>
  </si>
  <si>
    <t>M_DQS_B_DN8</t>
  </si>
  <si>
    <t>M_DQS_B_DP0</t>
  </si>
  <si>
    <t>M_DQS_B_DP1</t>
  </si>
  <si>
    <t>M_DQS_B_DP2</t>
  </si>
  <si>
    <t>M_DQS_B_DP3</t>
  </si>
  <si>
    <t>M_DQS_B_DP4</t>
  </si>
  <si>
    <t>M_DQS_B_DP5</t>
  </si>
  <si>
    <t>M_DQS_B_DP6</t>
  </si>
  <si>
    <t>M_DQS_B_DP7</t>
  </si>
  <si>
    <t>M_DQS_B_DP8</t>
  </si>
  <si>
    <t>M_MAA_A0</t>
  </si>
  <si>
    <t>M_MAA_A1</t>
  </si>
  <si>
    <t>M_MAA_A2</t>
  </si>
  <si>
    <t>M_MAA_A3</t>
  </si>
  <si>
    <t>M_MAA_A4</t>
  </si>
  <si>
    <t>M_MAA_A5</t>
  </si>
  <si>
    <t>M_MAA_A6</t>
  </si>
  <si>
    <t>M_MAA_A7</t>
  </si>
  <si>
    <t>M_MAA_A8</t>
  </si>
  <si>
    <t>M_MAA_A9</t>
  </si>
  <si>
    <t>M_MAA_A10</t>
  </si>
  <si>
    <t>M_MAA_A11</t>
  </si>
  <si>
    <t>M_MAA_A12</t>
  </si>
  <si>
    <t>M_MAA_A13</t>
  </si>
  <si>
    <t>M_MAA_A14</t>
  </si>
  <si>
    <t>M_MAA_A15</t>
  </si>
  <si>
    <t>M_MAA_B0</t>
  </si>
  <si>
    <t>M_MAA_B1</t>
  </si>
  <si>
    <t>M_MAA_B2</t>
  </si>
  <si>
    <t>M_MAA_B3</t>
  </si>
  <si>
    <t>M_MAA_B4</t>
  </si>
  <si>
    <t>M_MAA_B5</t>
  </si>
  <si>
    <t>M_MAA_B6</t>
  </si>
  <si>
    <t>M_MAA_B7</t>
  </si>
  <si>
    <t>M_MAA_B8</t>
  </si>
  <si>
    <t>M_MAA_B9</t>
  </si>
  <si>
    <t>M_MAA_B10</t>
  </si>
  <si>
    <t>M_MAA_B11</t>
  </si>
  <si>
    <t>M_MAA_B12</t>
  </si>
  <si>
    <t>M_MAA_B13</t>
  </si>
  <si>
    <t>M_MAA_B14</t>
  </si>
  <si>
    <t>M_MAA_B15</t>
  </si>
  <si>
    <t>M_ODT_A0</t>
  </si>
  <si>
    <t>M_ODT_A1</t>
  </si>
  <si>
    <t>M_ODT_B0</t>
  </si>
  <si>
    <t>M_ODT_B1</t>
  </si>
  <si>
    <t>M_SCKE_A0</t>
  </si>
  <si>
    <t>M_SCKE_A1</t>
  </si>
  <si>
    <t>M_SCKE_B0</t>
  </si>
  <si>
    <t>M_SCKE_B1</t>
  </si>
  <si>
    <t>M_SCS_A_N0</t>
  </si>
  <si>
    <t>M_SCS_A_N1</t>
  </si>
  <si>
    <t>M_SCS_B_N0</t>
  </si>
  <si>
    <t>M_SCS_B_N1</t>
  </si>
  <si>
    <t>N54047159</t>
  </si>
  <si>
    <t>N67202172</t>
  </si>
  <si>
    <t>N67202290</t>
  </si>
  <si>
    <t>N67202534</t>
  </si>
  <si>
    <t>N67202610</t>
  </si>
  <si>
    <t>N67634998</t>
  </si>
  <si>
    <t>N67867297</t>
  </si>
  <si>
    <t>N67867722</t>
  </si>
  <si>
    <t>N67927378</t>
  </si>
  <si>
    <t>N67927511</t>
  </si>
  <si>
    <t>N67927517</t>
  </si>
  <si>
    <t>N67927537</t>
  </si>
  <si>
    <t>N67927541</t>
  </si>
  <si>
    <t>N67927549</t>
  </si>
  <si>
    <t>N67927551</t>
  </si>
  <si>
    <t>N67927587</t>
  </si>
  <si>
    <t>N68189933</t>
  </si>
  <si>
    <t>N80898363</t>
  </si>
  <si>
    <t>N81531361</t>
  </si>
  <si>
    <t>N101630181</t>
  </si>
  <si>
    <t>N101630185</t>
  </si>
  <si>
    <t>N101867212</t>
  </si>
  <si>
    <t>N101867313</t>
  </si>
  <si>
    <t>N101906108</t>
  </si>
  <si>
    <t>N102431457</t>
  </si>
  <si>
    <t>N102436420</t>
  </si>
  <si>
    <t>N102477726</t>
  </si>
  <si>
    <t>N102477762</t>
  </si>
  <si>
    <t>N102477845</t>
  </si>
  <si>
    <t>N105473880</t>
  </si>
  <si>
    <t>N105486569</t>
  </si>
  <si>
    <t>N105612902</t>
  </si>
  <si>
    <t>N105612912</t>
  </si>
  <si>
    <t>N105736008</t>
  </si>
  <si>
    <t>N110092390</t>
  </si>
  <si>
    <t>N110092398</t>
  </si>
  <si>
    <t>PCH_CONFIG_JUMPER</t>
  </si>
  <si>
    <t>PCH_DPWROK</t>
  </si>
  <si>
    <t>PCH_INTRUDER_HDR_N</t>
  </si>
  <si>
    <t>PCH_PECI</t>
  </si>
  <si>
    <t>PCH_RSMRST_N</t>
  </si>
  <si>
    <t>PCH_RTCRST_PULLUP</t>
  </si>
  <si>
    <t>PCH_SATA_LED_N</t>
  </si>
  <si>
    <t>PCH_SRTCRSTB_PULLUP</t>
  </si>
  <si>
    <t>PCH_SYSPWROK</t>
  </si>
  <si>
    <t>PCH_THERMTRIP_N</t>
  </si>
  <si>
    <t>PCIE_TXN6_C</t>
  </si>
  <si>
    <t>PCIE_TXP2_C</t>
  </si>
  <si>
    <t>PEG_COMP</t>
  </si>
  <si>
    <t>PLTRST_CPU_N</t>
  </si>
  <si>
    <t>PLTRST_N</t>
  </si>
  <si>
    <t>PLT_GATED_RST#</t>
  </si>
  <si>
    <t>PM_CLKRUN#</t>
  </si>
  <si>
    <t>PM_PWRBTN#</t>
  </si>
  <si>
    <t>PM_PWRBTN#_EC</t>
  </si>
  <si>
    <t>PM_SLP_S5#</t>
  </si>
  <si>
    <t>PROCHOT#_EC</t>
  </si>
  <si>
    <t>PS_ON_ATX</t>
  </si>
  <si>
    <t>PS_ON_N</t>
  </si>
  <si>
    <t>PWRBTN_SW#</t>
  </si>
  <si>
    <t>PWRGD_PS</t>
  </si>
  <si>
    <t>PWR_1D5V_MODE</t>
  </si>
  <si>
    <t>PWR_1D5V_REFIN</t>
  </si>
  <si>
    <t>PWR_1D5V_TRIP</t>
  </si>
  <si>
    <t>PWR_1D5V_VREF</t>
  </si>
  <si>
    <t>PWR_1D5V_VTTREF</t>
  </si>
  <si>
    <t>P_PME_N</t>
  </si>
  <si>
    <t>RECOVERY_CONFIGURE_PULLUP</t>
  </si>
  <si>
    <t>RI-1</t>
  </si>
  <si>
    <t>RTS-1</t>
  </si>
  <si>
    <t>SLP_LAN_PCH_N</t>
  </si>
  <si>
    <t>SLP_S3_N</t>
  </si>
  <si>
    <t>SLP_S3_PCH_N</t>
  </si>
  <si>
    <t>SLP_S4_N</t>
  </si>
  <si>
    <t>SLP_S4_PCH_N</t>
  </si>
  <si>
    <t>SLP_SUS_N</t>
  </si>
  <si>
    <t>SMB_CLK_MAIN</t>
  </si>
  <si>
    <t>SMB_CLK_RESUME</t>
  </si>
  <si>
    <t>SMB_CLK_RESUME_R</t>
  </si>
  <si>
    <t>SMB_DATA_MAIN</t>
  </si>
  <si>
    <t>SMB_DATA_RESUME</t>
  </si>
  <si>
    <t>SMB_DATA_RESUME_R</t>
  </si>
  <si>
    <t>SMB_LINK_ALERT#</t>
  </si>
  <si>
    <t>SMCLK1_EC</t>
  </si>
  <si>
    <t>SMDAT1_EC</t>
  </si>
  <si>
    <t>SML1CLK_PCH</t>
  </si>
  <si>
    <t>SML1DATA_PCH</t>
  </si>
  <si>
    <t>SMLINK0_CLK</t>
  </si>
  <si>
    <t>SMLINK0_DATA</t>
  </si>
  <si>
    <t>SPI_CLK</t>
  </si>
  <si>
    <t>SPI_CLK_R</t>
  </si>
  <si>
    <t>SPI_CLK_SW_EC</t>
  </si>
  <si>
    <t>SPI_CS</t>
  </si>
  <si>
    <t>SPI_CS#0_CN_EC</t>
  </si>
  <si>
    <t>SPI_CS#0_R</t>
  </si>
  <si>
    <t>SPI_CS#1_R</t>
  </si>
  <si>
    <t>SPI_CS#2_R</t>
  </si>
  <si>
    <t>SPI_IO2</t>
  </si>
  <si>
    <t>SPI_IO3</t>
  </si>
  <si>
    <t>SPI_SI_PCH</t>
  </si>
  <si>
    <t>SPI_SI_SW_EC</t>
  </si>
  <si>
    <t>SPI_SO_PCH</t>
  </si>
  <si>
    <t>SPI_SO_SW_EC</t>
  </si>
  <si>
    <t>SPKR</t>
  </si>
  <si>
    <t>SUSACK#_EC</t>
  </si>
  <si>
    <t>SV_ADVANCE_GP48</t>
  </si>
  <si>
    <t>SV_DETECT</t>
  </si>
  <si>
    <t>TEST_SETUP_MENU</t>
  </si>
  <si>
    <t>TMDS_C_HPD#</t>
  </si>
  <si>
    <t>TPM_DRQ#0</t>
  </si>
  <si>
    <t>USB3_RX1_N</t>
  </si>
  <si>
    <t>USB3_RX1_P</t>
  </si>
  <si>
    <t>USB3_RX2_N</t>
  </si>
  <si>
    <t>USB3_RX2_P</t>
  </si>
  <si>
    <t>USB3_RX3_N</t>
  </si>
  <si>
    <t>USB3_RX3_P</t>
  </si>
  <si>
    <t>USB3_TX1_N</t>
  </si>
  <si>
    <t>USB3_TX1_P</t>
  </si>
  <si>
    <t>USB3_TX2_N</t>
  </si>
  <si>
    <t>USB3_TX2_P</t>
  </si>
  <si>
    <t>USB3_TX3_N</t>
  </si>
  <si>
    <t>USB3_TX3_P</t>
  </si>
  <si>
    <t>USB_PN1</t>
  </si>
  <si>
    <t>USB_PN2</t>
  </si>
  <si>
    <t>USB_PN3</t>
  </si>
  <si>
    <t>USB_PN4</t>
  </si>
  <si>
    <t>USB_PN5</t>
  </si>
  <si>
    <t>USB_PN6</t>
  </si>
  <si>
    <t>USB_PN7</t>
  </si>
  <si>
    <t>USB_PN8</t>
  </si>
  <si>
    <t>USB_PN9</t>
  </si>
  <si>
    <t>USB_PN10</t>
  </si>
  <si>
    <t>USB_PP2</t>
  </si>
  <si>
    <t>USB_PP6</t>
  </si>
  <si>
    <t>USB_PP7</t>
  </si>
  <si>
    <t>USB_PP9</t>
  </si>
  <si>
    <t>USB_PP10</t>
  </si>
  <si>
    <t>VBATT</t>
  </si>
  <si>
    <t>VCCST_PWRGD</t>
  </si>
  <si>
    <t>VR_READY</t>
  </si>
  <si>
    <t>VSTB_ECPLL</t>
  </si>
  <si>
    <t>WAKE_N</t>
  </si>
  <si>
    <t>XCLK_RBIAS</t>
  </si>
  <si>
    <t>HDA_SYNC_R</t>
  </si>
  <si>
    <t>HDA_SDIN0</t>
  </si>
  <si>
    <t>HDA_SDIN_R</t>
  </si>
  <si>
    <t>HDA_BITCLK_R</t>
  </si>
  <si>
    <t>TOTAL 
Trace Length
[mils]</t>
    <phoneticPr fontId="20" type="noConversion"/>
  </si>
  <si>
    <r>
      <t>NET</t>
    </r>
    <r>
      <rPr>
        <b/>
        <sz val="12"/>
        <color indexed="9"/>
        <rFont val="新細明體"/>
        <family val="1"/>
      </rPr>
      <t xml:space="preserve"> 
Name</t>
    </r>
    <phoneticPr fontId="20" type="noConversion"/>
  </si>
  <si>
    <t>Routing                    Length                           [mil]</t>
    <phoneticPr fontId="3" type="noConversion"/>
  </si>
  <si>
    <t>Total Length</t>
    <phoneticPr fontId="3" type="noConversion"/>
  </si>
  <si>
    <t>DPC_LANE1_N</t>
  </si>
  <si>
    <t>DPC_LANE1_P</t>
  </si>
  <si>
    <t>DPC_LANE2_N</t>
  </si>
  <si>
    <t>DPC_LANE2_P</t>
  </si>
  <si>
    <t>&lt;5mil</t>
    <phoneticPr fontId="3" type="noConversion"/>
  </si>
  <si>
    <t>PCIE_TXP6_C</t>
  </si>
  <si>
    <t>SIO48M</t>
  </si>
  <si>
    <t>BU_PWR</t>
  </si>
  <si>
    <t>GND</t>
  </si>
  <si>
    <t>L1_100-</t>
  </si>
  <si>
    <t>L1_1000-</t>
  </si>
  <si>
    <t>NSIN1</t>
  </si>
  <si>
    <t>NSOUT1</t>
  </si>
  <si>
    <t>PC_BEEP</t>
  </si>
  <si>
    <t>SIN1</t>
  </si>
  <si>
    <t>SOUT1</t>
  </si>
  <si>
    <t>VREG_12V</t>
  </si>
  <si>
    <t>Total Length</t>
    <phoneticPr fontId="3" type="noConversion"/>
  </si>
  <si>
    <t>Signal               Name</t>
    <phoneticPr fontId="3" type="noConversion"/>
  </si>
  <si>
    <t>Routing                    Length                           [mil]</t>
    <phoneticPr fontId="3" type="noConversion"/>
  </si>
  <si>
    <t>PCIE_TXN1_C</t>
  </si>
  <si>
    <t>NET_NAME</t>
  </si>
  <si>
    <t>NET_VIA_COUNT</t>
  </si>
  <si>
    <t>NET_ETCH_LENGTH</t>
  </si>
  <si>
    <t>USB2P0_DM1_L</t>
  </si>
  <si>
    <t>USB2P0_DM2_L</t>
  </si>
  <si>
    <t>USB2P0_DP1_L</t>
  </si>
  <si>
    <t>USB2P0_DP2_L</t>
  </si>
  <si>
    <t>/</t>
    <phoneticPr fontId="3" type="noConversion"/>
  </si>
  <si>
    <t>Mismatch</t>
    <phoneticPr fontId="3" type="noConversion"/>
  </si>
  <si>
    <t>-12V</t>
  </si>
  <si>
    <t>JDREF</t>
  </si>
  <si>
    <t>USB_PP1</t>
  </si>
  <si>
    <t>USB_PP3</t>
  </si>
  <si>
    <t>USB_PP4</t>
  </si>
  <si>
    <t>USB_PP5</t>
  </si>
  <si>
    <t>USB_PP8</t>
  </si>
  <si>
    <t>+3.3V_SPI</t>
  </si>
  <si>
    <t>+5V_USB1</t>
  </si>
  <si>
    <t>+5V_USB2</t>
  </si>
  <si>
    <t>+DATA9</t>
  </si>
  <si>
    <t>+V3.3A_EC</t>
  </si>
  <si>
    <t>+V3.3M_SPI_CON</t>
  </si>
  <si>
    <t>+V3.3M_SPI_CON_EC</t>
  </si>
  <si>
    <t>-CASEOPEN</t>
  </si>
  <si>
    <t>-DATA9</t>
  </si>
  <si>
    <t>-NCTS1</t>
  </si>
  <si>
    <t>-NDCD1</t>
  </si>
  <si>
    <t>-NDSR1</t>
  </si>
  <si>
    <t>-NDTR1</t>
  </si>
  <si>
    <t>-NRTS1</t>
  </si>
  <si>
    <t>-SPI_HOLD0</t>
  </si>
  <si>
    <t>-SPI_HOLD0_EC</t>
  </si>
  <si>
    <t>-SPI_RWP0</t>
  </si>
  <si>
    <t>-SPI_RWP0_EC</t>
  </si>
  <si>
    <t>-XRI1</t>
  </si>
  <si>
    <t>5VDUAL_NCH</t>
  </si>
  <si>
    <t>ANALOG_GND</t>
  </si>
  <si>
    <t>AVCC_EC</t>
  </si>
  <si>
    <t>BACKFEED_CUT_N</t>
  </si>
  <si>
    <t>BV_VSM_EN</t>
  </si>
  <si>
    <t>CFG0</t>
  </si>
  <si>
    <t>CFG1</t>
  </si>
  <si>
    <t>CFG2</t>
  </si>
  <si>
    <t>CFG3</t>
  </si>
  <si>
    <t>CFG4</t>
  </si>
  <si>
    <t>CFG5</t>
  </si>
  <si>
    <t>CFG6</t>
  </si>
  <si>
    <t>CFG7</t>
  </si>
  <si>
    <t>CFG8</t>
  </si>
  <si>
    <t>CFG9</t>
  </si>
  <si>
    <t>CFG10</t>
  </si>
  <si>
    <t>CFG11</t>
  </si>
  <si>
    <t>CFG12</t>
  </si>
  <si>
    <t>CFG13</t>
  </si>
  <si>
    <t>CFG14</t>
  </si>
  <si>
    <t>CFG15</t>
  </si>
  <si>
    <t>CK_M_DDR0_A_DN</t>
  </si>
  <si>
    <t>CK_M_DDR0_A_DP</t>
  </si>
  <si>
    <t>CK_M_DDR0_B_DN</t>
  </si>
  <si>
    <t>CK_M_DDR0_B_DP</t>
  </si>
  <si>
    <t>CK_M_DDR1_A_DN</t>
  </si>
  <si>
    <t>CK_M_DDR1_A_DP</t>
  </si>
  <si>
    <t>CK_M_DDR1_B_DN</t>
  </si>
  <si>
    <t>CK_M_DDR1_B_DP</t>
  </si>
  <si>
    <t>CLK_PCI_EC</t>
  </si>
  <si>
    <t>CLK_PCI_TPM</t>
  </si>
  <si>
    <t>CTS-1</t>
  </si>
  <si>
    <t>DCD-1</t>
  </si>
  <si>
    <t>DET_ATX_AT</t>
  </si>
  <si>
    <t>DIMM_CA_CPU_VREF_A</t>
  </si>
  <si>
    <t>DIMM_CA_VREF_A</t>
  </si>
  <si>
    <t>DIMM_DQ_CPU_VREF_B</t>
  </si>
  <si>
    <t>DIN0</t>
  </si>
  <si>
    <t>DIN1</t>
  </si>
  <si>
    <t>DIN2</t>
  </si>
  <si>
    <t>DIN3</t>
  </si>
  <si>
    <t>DMI_IT_MR_0_DN</t>
  </si>
  <si>
    <t>DMI_IT_MR_1_DN</t>
  </si>
  <si>
    <t>DMI_IT_MR_1_DP</t>
  </si>
  <si>
    <t>DMI_IT_MR_2_DN</t>
  </si>
  <si>
    <t>DMI_IT_MR_2_DP</t>
  </si>
  <si>
    <t>DMI_IT_MR_3_DN</t>
  </si>
  <si>
    <t>DMI_IT_MR_3_DP</t>
  </si>
  <si>
    <t>DMI_MT_IR_0_DN</t>
  </si>
  <si>
    <t>DMI_MT_IR_0_DP</t>
  </si>
  <si>
    <t>DMI_MT_IR_1_DN</t>
  </si>
  <si>
    <t>DMI_MT_IR_1_DP</t>
  </si>
  <si>
    <t>DMI_MT_IR_2_DN</t>
  </si>
  <si>
    <t>DMI_MT_IR_2_DP</t>
  </si>
  <si>
    <t>DMI_MT_IR_3_DN</t>
  </si>
  <si>
    <t>DMI_MT_IR_3_DP</t>
  </si>
  <si>
    <t>DOUT0</t>
  </si>
  <si>
    <t>DOUT1</t>
  </si>
  <si>
    <t>DOUT2</t>
  </si>
  <si>
    <t>DPB_CTRL_CLK</t>
  </si>
  <si>
    <t>DPB_CTRL_DATA</t>
  </si>
  <si>
    <t>DPB_HPD_Q</t>
  </si>
  <si>
    <t>DPB_OB_AUX_N</t>
  </si>
  <si>
    <t>DPB_OB_AUX_P</t>
  </si>
  <si>
    <t>DPC_CTRL_CLK</t>
  </si>
  <si>
    <t>DPC_CTRL_DATA</t>
  </si>
  <si>
    <t>DPC_HPD_Q</t>
  </si>
  <si>
    <t>DPC_LANE3_N</t>
  </si>
  <si>
    <t>DPC_OB_AUX_N</t>
  </si>
  <si>
    <t>DPC_OB_AUX_P</t>
  </si>
  <si>
    <t>DPD_CTRL_CLK</t>
  </si>
  <si>
    <t>DPD_CTRL_DATA</t>
  </si>
  <si>
    <t>DRAM_SMCLK</t>
  </si>
  <si>
    <t>DRAM_SMDATA</t>
  </si>
  <si>
    <t>DRVON</t>
  </si>
  <si>
    <t>DSR-1</t>
  </si>
  <si>
    <t>DTR-1</t>
  </si>
  <si>
    <t>EC_+V3.3A_PD</t>
  </si>
  <si>
    <t>EC_+V5A_PD</t>
  </si>
  <si>
    <t>EC_A20GATE</t>
  </si>
  <si>
    <t>EC_AGND</t>
  </si>
  <si>
    <t>EC_DET_ATX_AT</t>
  </si>
  <si>
    <t>EC_EPP_KSI4</t>
  </si>
  <si>
    <t>EC_EPP_KSI5</t>
  </si>
  <si>
    <t>EC_RSMRST#</t>
  </si>
  <si>
    <t>EC_SCI#</t>
  </si>
  <si>
    <t>EC_SCI#_EC</t>
  </si>
  <si>
    <t>EC_SLP_M#</t>
  </si>
  <si>
    <t>EC_SLP_S3#</t>
  </si>
  <si>
    <t>EC_SMI#</t>
  </si>
  <si>
    <t>EC_SMI#_EC</t>
  </si>
  <si>
    <t>EC_SYSPWROK</t>
  </si>
  <si>
    <t>EC_WDTRST#</t>
  </si>
  <si>
    <t>EC_WRST#</t>
  </si>
  <si>
    <t>EXP_A_RX_5_DN</t>
  </si>
  <si>
    <t>EXP_A_RX_5_DP</t>
  </si>
  <si>
    <t>EXP_A_TX_5_C_DN</t>
  </si>
  <si>
    <t>EXP_A_TX_5_C_DP</t>
  </si>
  <si>
    <t>EXP_A_TX_5_DN</t>
  </si>
  <si>
    <t>EXP_A_TX_5_DP</t>
  </si>
  <si>
    <t>FMISO</t>
  </si>
  <si>
    <t>FMOSI</t>
  </si>
  <si>
    <t>FP_RST_N</t>
  </si>
  <si>
    <t>FSCE#</t>
  </si>
  <si>
    <t>FSCK</t>
  </si>
  <si>
    <t>HDA_BIT_CLK</t>
  </si>
  <si>
    <t>HDA_RST#</t>
  </si>
  <si>
    <t>HDA_RST#_R</t>
  </si>
  <si>
    <t>HDA_SDIN1</t>
  </si>
  <si>
    <t>HDA_SDOUT</t>
  </si>
  <si>
    <t>HDA_SDOUT_J</t>
  </si>
  <si>
    <t>HDA_SDOUT_R</t>
  </si>
  <si>
    <t>HDA_SYNC</t>
  </si>
  <si>
    <t>H_PECI</t>
  </si>
  <si>
    <t>H_PECI_CPU</t>
  </si>
  <si>
    <t>H_PM_SYNC_R</t>
  </si>
  <si>
    <t>H_PRDY_N</t>
  </si>
  <si>
    <t>H_PREQ_N</t>
  </si>
  <si>
    <t>H_PROCHOT_N</t>
  </si>
  <si>
    <t>H_PROCHOT_R_N</t>
  </si>
  <si>
    <t>H_PWRGD</t>
  </si>
  <si>
    <t>H_RCIN#</t>
  </si>
  <si>
    <t>H_SKTOCC_N</t>
  </si>
  <si>
    <t>H_SLOTOCC_N</t>
  </si>
  <si>
    <t>H_TCK</t>
  </si>
  <si>
    <t>H_TDI</t>
  </si>
  <si>
    <t>H_TDO</t>
  </si>
  <si>
    <t>H_THERMTRIP_N</t>
  </si>
  <si>
    <t>H_TMS</t>
  </si>
  <si>
    <t>H_TRST_N</t>
  </si>
  <si>
    <t>INT_SERIRQ</t>
  </si>
  <si>
    <t>IO_PME_N</t>
  </si>
  <si>
    <t>J_USB_SW1_P20</t>
  </si>
  <si>
    <t>J_USB_SW2_P21</t>
  </si>
  <si>
    <t>KBRST#</t>
  </si>
  <si>
    <t>LANWAKE_N</t>
  </si>
  <si>
    <t>LAN_DISABLE_N</t>
  </si>
  <si>
    <t>LATCHED_BACKFEED_CUT</t>
  </si>
  <si>
    <t>LPCPD_N</t>
  </si>
  <si>
    <t>LPC_AD0</t>
  </si>
  <si>
    <t>LPC_AD1</t>
  </si>
  <si>
    <t>LPC_AD2</t>
  </si>
  <si>
    <t>LPC_AD3</t>
  </si>
  <si>
    <t>LPC_FRAME#</t>
  </si>
  <si>
    <t>L_FRAME_N</t>
  </si>
  <si>
    <t>ME_OVERIDE</t>
  </si>
  <si>
    <t>M_DATA_A0</t>
  </si>
  <si>
    <t>M_DATA_A1</t>
  </si>
  <si>
    <t>M_DATA_A2</t>
  </si>
  <si>
    <t>M_DATA_A3</t>
  </si>
  <si>
    <t>M_DATA_A4</t>
  </si>
  <si>
    <t>M_DATA_A5</t>
  </si>
  <si>
    <t>M_DATA_A6</t>
  </si>
  <si>
    <t>M_DATA_A7</t>
  </si>
  <si>
    <t>M_DATA_A8</t>
  </si>
  <si>
    <t>M_DATA_A9</t>
  </si>
  <si>
    <t>M_DATA_A10</t>
  </si>
  <si>
    <t>M_DATA_A11</t>
  </si>
  <si>
    <t>M_DATA_A12</t>
  </si>
  <si>
    <t>M_DATA_A13</t>
  </si>
  <si>
    <t>M_DATA_A14</t>
  </si>
  <si>
    <t>M_DATA_A15</t>
  </si>
  <si>
    <t>M_DATA_A16</t>
  </si>
  <si>
    <t>M_DATA_A17</t>
  </si>
  <si>
    <t>M_DATA_A18</t>
  </si>
  <si>
    <t>M_DATA_A19</t>
  </si>
  <si>
    <t>M_DATA_A20</t>
  </si>
  <si>
    <t>M_DATA_A21</t>
  </si>
  <si>
    <t>M_DATA_A22</t>
  </si>
  <si>
    <t>M_DATA_A23</t>
  </si>
  <si>
    <t>M_DATA_A24</t>
  </si>
  <si>
    <t>M_DATA_A25</t>
  </si>
  <si>
    <t>M_DATA_A26</t>
  </si>
  <si>
    <t>M_DATA_A27</t>
  </si>
  <si>
    <t>M_DATA_A28</t>
  </si>
  <si>
    <t>M_DATA_A29</t>
  </si>
  <si>
    <t>M_DATA_A30</t>
  </si>
  <si>
    <t>M_DATA_A31</t>
  </si>
  <si>
    <t>M_DATA_A32</t>
  </si>
  <si>
    <t>M_DATA_A33</t>
  </si>
  <si>
    <t>M_DATA_A34</t>
  </si>
  <si>
    <t>M_DATA_A35</t>
  </si>
  <si>
    <t>M_DATA_A36</t>
  </si>
  <si>
    <t>M_DATA_A37</t>
  </si>
  <si>
    <t>M_DATA_A38</t>
  </si>
  <si>
    <t>M_DATA_A39</t>
  </si>
  <si>
    <t>M_DATA_A40</t>
  </si>
  <si>
    <t>M_DATA_A41</t>
  </si>
  <si>
    <t>M_DATA_A42</t>
  </si>
  <si>
    <t>M_DATA_A43</t>
  </si>
  <si>
    <t>M_DATA_A44</t>
  </si>
  <si>
    <t>M_DATA_A45</t>
  </si>
  <si>
    <t>M_DATA_A46</t>
  </si>
  <si>
    <t>M_DATA_A47</t>
  </si>
  <si>
    <t>M_DATA_A48</t>
  </si>
  <si>
    <t>M_DATA_A49</t>
  </si>
  <si>
    <t>M_DATA_A50</t>
  </si>
  <si>
    <t>M_DATA_A51</t>
  </si>
  <si>
    <t>M_DATA_A52</t>
  </si>
  <si>
    <t>M_DATA_A53</t>
  </si>
  <si>
    <t>M_DATA_A54</t>
  </si>
  <si>
    <t>M_DATA_A55</t>
  </si>
  <si>
    <t>M_DATA_A56</t>
  </si>
  <si>
    <t>M_DATA_A57</t>
  </si>
  <si>
    <t>M_DATA_A58</t>
  </si>
  <si>
    <t>M_DATA_A59</t>
  </si>
  <si>
    <t>M_DATA_A60</t>
  </si>
  <si>
    <t>M_DATA_A61</t>
  </si>
  <si>
    <t>M_DATA_A62</t>
  </si>
  <si>
    <t>M_DATA_A63</t>
  </si>
  <si>
    <t>M_DATA_A_CB0</t>
  </si>
  <si>
    <t>M_DATA_A_CB1</t>
  </si>
  <si>
    <t>M_DATA_A_CB2</t>
  </si>
  <si>
    <t>M_DATA_A_CB3</t>
  </si>
  <si>
    <t>M_DATA_A_CB4</t>
  </si>
  <si>
    <t>M_DATA_A_CB5</t>
  </si>
  <si>
    <t>M_DATA_A_CB6</t>
  </si>
  <si>
    <t>M_DATA_A_CB7</t>
  </si>
  <si>
    <t>M_DATA_B0</t>
  </si>
  <si>
    <t>M_DATA_B1</t>
  </si>
  <si>
    <t>M_DATA_B2</t>
  </si>
  <si>
    <t>M_DATA_B3</t>
  </si>
  <si>
    <t>M_DATA_B4</t>
  </si>
  <si>
    <t>M_DATA_B5</t>
  </si>
  <si>
    <t>M_DATA_B6</t>
  </si>
  <si>
    <t>M_DATA_B7</t>
  </si>
  <si>
    <t>M_DATA_B8</t>
  </si>
  <si>
    <t>M_DATA_B9</t>
  </si>
  <si>
    <t>M_DATA_B10</t>
  </si>
  <si>
    <t>M_DATA_B11</t>
  </si>
  <si>
    <t>M_DATA_B12</t>
  </si>
  <si>
    <t>M_DATA_B13</t>
  </si>
  <si>
    <t>M_DATA_B14</t>
  </si>
  <si>
    <t>M_DATA_B15</t>
  </si>
  <si>
    <t>M_DATA_B16</t>
  </si>
  <si>
    <t>M_DATA_B17</t>
  </si>
  <si>
    <t>M_DATA_B18</t>
  </si>
  <si>
    <t>M_DATA_B19</t>
  </si>
  <si>
    <t>M_DATA_B20</t>
  </si>
  <si>
    <t>M_DATA_B21</t>
  </si>
  <si>
    <t>M_DATA_B22</t>
  </si>
  <si>
    <t>M_DATA_B23</t>
  </si>
  <si>
    <t>M_DATA_B24</t>
  </si>
  <si>
    <t>M_DATA_B25</t>
  </si>
  <si>
    <t>M_DATA_B26</t>
  </si>
  <si>
    <t>M_DATA_B27</t>
  </si>
  <si>
    <t>M_DATA_B28</t>
  </si>
  <si>
    <t>M_DATA_B29</t>
  </si>
  <si>
    <t>M_DATA_B30</t>
  </si>
  <si>
    <t>M_DATA_B31</t>
  </si>
  <si>
    <t>M_DATA_B32</t>
  </si>
  <si>
    <t>M_DATA_B33</t>
  </si>
  <si>
    <t>M_DATA_B34</t>
  </si>
  <si>
    <t>M_DATA_B35</t>
  </si>
  <si>
    <t>M_DATA_B36</t>
  </si>
  <si>
    <t>M_DATA_B37</t>
  </si>
  <si>
    <t>M_DATA_B38</t>
  </si>
  <si>
    <t>DMI_IT_MR_0_DP</t>
  </si>
  <si>
    <t>PCIE_TXN2_C</t>
  </si>
  <si>
    <t>PCIE_TXN3_C</t>
  </si>
  <si>
    <t>PCIE_TXP3_C</t>
  </si>
  <si>
    <t>PCIE_TXN4_C</t>
  </si>
  <si>
    <t>PCIE_TXP4_C</t>
  </si>
  <si>
    <t>PCIE_TXN5_C</t>
  </si>
  <si>
    <t>PCIE_TXP5_C</t>
  </si>
  <si>
    <t>EXP_A_RX_0_DN</t>
  </si>
  <si>
    <t>EXP_A_RX_0_DP</t>
  </si>
  <si>
    <t>EXP_A_TX_0_DP</t>
  </si>
  <si>
    <t>EXP_A_TX_0_DN</t>
  </si>
  <si>
    <t>EXP_A_TX_0_C_DP</t>
  </si>
  <si>
    <t>EXP_A_TX_0_C_DN</t>
  </si>
  <si>
    <t>EXP_A_RX_1_DN</t>
  </si>
  <si>
    <t>EXP_A_TX_1_DN</t>
  </si>
  <si>
    <t>EXP_A_RX_1_DP</t>
  </si>
  <si>
    <t>EXP_A_TX_1_DP</t>
  </si>
  <si>
    <t>EXP_A_TX_1_C_DN</t>
  </si>
  <si>
    <t>EXP_A_TX_1_C_DP</t>
  </si>
  <si>
    <t>EXP_A_TX_2_DN</t>
  </si>
  <si>
    <t>EXP_A_TX_2_C_DN</t>
  </si>
  <si>
    <t>EXP_A_TX_2_DP</t>
  </si>
  <si>
    <t>EXP_A_TX_2_C_DP</t>
  </si>
  <si>
    <t>EXP_A_RX_2_DN</t>
  </si>
  <si>
    <t>EXP_A_RX_2_DP</t>
  </si>
  <si>
    <t>EXP_A_RX_3_DN</t>
  </si>
  <si>
    <t>EXP_A_RX_3_DP</t>
  </si>
  <si>
    <t>EXP_A_TX_3_DN</t>
  </si>
  <si>
    <t>EXP_A_TX_3_C_DN</t>
  </si>
  <si>
    <t>EXP_A_TX_3_DP</t>
  </si>
  <si>
    <t>EXP_A_TX_3_C_DP</t>
  </si>
  <si>
    <t>EXP_A_TX_4_DN</t>
  </si>
  <si>
    <t>EXP_A_TX_4_C_DN</t>
  </si>
  <si>
    <t>EXP_A_TX_4_DP</t>
  </si>
  <si>
    <t>EXP_A_TX_4_C_DP</t>
  </si>
  <si>
    <t>EXP_A_RX_4_DN</t>
  </si>
  <si>
    <t>EXP_A_RX_4_DP</t>
  </si>
  <si>
    <t>EXP_A_RX_6_DN</t>
  </si>
  <si>
    <t>EXP_A_RX_6_DP</t>
  </si>
  <si>
    <t>EXP_A_TX_6_DN</t>
  </si>
  <si>
    <t>EXP_A_TX_6_C_DN</t>
  </si>
  <si>
    <t>EXP_A_TX_6_DP</t>
  </si>
  <si>
    <t>EXP_A_TX_6_C_DP</t>
  </si>
  <si>
    <t>EXP_A_TX_7_DN</t>
  </si>
  <si>
    <t>EXP_A_TX_7_C_DN</t>
  </si>
  <si>
    <t>EXP_A_TX_7_DP</t>
  </si>
  <si>
    <t>EXP_A_TX_7_C_DP</t>
  </si>
  <si>
    <t>EXP_A_RX_7_DN</t>
  </si>
  <si>
    <t>EXP_A_RX_7_DP</t>
  </si>
  <si>
    <t>EXP_A_RX_8_DN</t>
  </si>
  <si>
    <t>EXP_A_RX_8_DP</t>
  </si>
  <si>
    <t>EXP_A_TX_8_DN</t>
  </si>
  <si>
    <t>EXP_A_TX_8_C_DN</t>
  </si>
  <si>
    <t>EXP_A_TX_8_DP</t>
  </si>
  <si>
    <t>EXP_A_TX_8_C_DP</t>
  </si>
  <si>
    <t>EXP_A_TX_9_DN</t>
  </si>
  <si>
    <t>EXP_A_TX_9_C_DN</t>
  </si>
  <si>
    <t>EXP_A_TX_9_DP</t>
  </si>
  <si>
    <t>EXP_A_TX_9_C_DP</t>
  </si>
  <si>
    <t>EXP_A_RX_9_DN</t>
  </si>
  <si>
    <t>EXP_A_RX_9_DP</t>
  </si>
  <si>
    <t>EXP_A_RX_10_DN</t>
  </si>
  <si>
    <t>EXP_A_RX_10_DP</t>
  </si>
  <si>
    <t>EXP_A_TX_10_DN</t>
  </si>
  <si>
    <t>EXP_A_TX_10_C_DN</t>
  </si>
  <si>
    <t>EXP_A_TX_10_DP</t>
  </si>
  <si>
    <t>EXP_A_TX_10_C_DP</t>
  </si>
  <si>
    <t>EXP_A_TX_11_DN</t>
  </si>
  <si>
    <t>EXP_A_TX_11_C_DN</t>
  </si>
  <si>
    <t>EXP_A_TX_11_DP</t>
  </si>
  <si>
    <t>EXP_A_TX_11_C_DP</t>
  </si>
  <si>
    <t>EXP_A_RX_11_DN</t>
  </si>
  <si>
    <t>EXP_A_RX_11_DP</t>
  </si>
  <si>
    <t>EXP_A_RX_12_DN</t>
  </si>
  <si>
    <t>EXP_A_RX_12_DP</t>
  </si>
  <si>
    <t>EXP_A_TX_12_DN</t>
  </si>
  <si>
    <t>EXP_A_TX_12_C_DN</t>
  </si>
  <si>
    <t>EXP_A_TX_12_DP</t>
  </si>
  <si>
    <t>EXP_A_TX_12_C_DP</t>
  </si>
  <si>
    <t>EXP_A_TX_13_DN</t>
  </si>
  <si>
    <t>EXP_A_TX_13_C_DN</t>
  </si>
  <si>
    <t>EXP_A_TX_13_DP</t>
  </si>
  <si>
    <t>EXP_A_TX_13_C_DP</t>
  </si>
  <si>
    <t>EXP_A_RX_13_DN</t>
  </si>
  <si>
    <t>EXP_A_RX_13_DP</t>
  </si>
  <si>
    <t>EXP_A_RX_14_DN</t>
  </si>
  <si>
    <t>EXP_A_RX_14_DP</t>
  </si>
  <si>
    <t>EXP_A_TX_14_DN</t>
  </si>
  <si>
    <t>EXP_A_TX_14_C_DN</t>
  </si>
  <si>
    <t>EXP_A_TX_14_DP</t>
  </si>
  <si>
    <t>EXP_A_TX_14_C_DP</t>
  </si>
  <si>
    <t>EXP_A_TX_15_DN</t>
  </si>
  <si>
    <t>EXP_A_TX_15_C_DN</t>
  </si>
  <si>
    <t>EXP_A_TX_15_DP</t>
  </si>
  <si>
    <t>EXP_A_TX_15_C_DP</t>
  </si>
  <si>
    <t>EXP_A_RX_15_DN</t>
  </si>
  <si>
    <t>EXP_A_RX_15_DP</t>
  </si>
  <si>
    <t>/</t>
    <phoneticPr fontId="20" type="noConversion"/>
  </si>
  <si>
    <t>NET
NAME</t>
    <phoneticPr fontId="20" type="noConversion"/>
  </si>
  <si>
    <t>VIA
COUNT</t>
    <phoneticPr fontId="20" type="noConversion"/>
  </si>
  <si>
    <t xml:space="preserve">PCB 
Trace Length
[mils]
</t>
    <phoneticPr fontId="20" type="noConversion"/>
  </si>
  <si>
    <t xml:space="preserve">PCB 
Routed Length
[mils] 
</t>
    <phoneticPr fontId="20" type="noConversion"/>
  </si>
  <si>
    <t>VIA</t>
  </si>
  <si>
    <t>DPC_LANE0_N</t>
  </si>
  <si>
    <t>DPC_LANE0_P</t>
  </si>
  <si>
    <t>&lt;2</t>
    <phoneticPr fontId="3" type="noConversion"/>
  </si>
  <si>
    <t>PCIE_TXP1_C</t>
  </si>
  <si>
    <t>DPC_LANE3_P</t>
  </si>
  <si>
    <t>Mismatch
[mils]</t>
    <phoneticPr fontId="20" type="noConversion"/>
  </si>
  <si>
    <t>PCH_CPU_BCLK_DN</t>
  </si>
  <si>
    <t>PCH_CPU_BCLK_DP</t>
  </si>
  <si>
    <t>PCH_CPU_NSSC_CLK_DN</t>
  </si>
  <si>
    <t>PCH_CPU_NSSC_CLK_DP</t>
  </si>
  <si>
    <t>PCH_CPU_PCIBCLK_DN</t>
  </si>
  <si>
    <t>PCH_CPU_PCIBCLK_DP</t>
  </si>
  <si>
    <t>&lt; 2</t>
    <phoneticPr fontId="20" type="noConversion"/>
  </si>
  <si>
    <t>CLK_PCIEX4_SLOT1_N</t>
  </si>
  <si>
    <t>CLK_PCIEX4_SLOT1_P</t>
  </si>
  <si>
    <t>CLK_SRC8_X8PORT1_DN</t>
  </si>
  <si>
    <t>CLK_SRC8_X8PORT1_DP</t>
  </si>
  <si>
    <t>CLK_SRC8_X8PORT2_DN</t>
  </si>
  <si>
    <t>CLK_SRC8_X8PORT2_DP</t>
  </si>
  <si>
    <t>ADD-IN CARD</t>
    <phoneticPr fontId="3" type="noConversion"/>
  </si>
  <si>
    <t>DOWN DEVICE</t>
    <phoneticPr fontId="3" type="noConversion"/>
  </si>
  <si>
    <t>SRC Differential CLK Group</t>
    <phoneticPr fontId="22" type="noConversion"/>
  </si>
  <si>
    <t>Processor Differential CLK Group</t>
    <phoneticPr fontId="22" type="noConversion"/>
  </si>
  <si>
    <t>Single-Ended CLK</t>
    <phoneticPr fontId="22" type="noConversion"/>
  </si>
  <si>
    <t>X24</t>
    <phoneticPr fontId="20" type="noConversion"/>
  </si>
  <si>
    <t>+/-100mils</t>
    <phoneticPr fontId="20" type="noConversion"/>
  </si>
  <si>
    <t>24Mhz Crystal CLK Group</t>
    <phoneticPr fontId="22" type="noConversion"/>
  </si>
  <si>
    <t>XCLK_BIASREF</t>
    <phoneticPr fontId="22" type="noConversion"/>
  </si>
  <si>
    <t>SATA_RX3+</t>
  </si>
  <si>
    <t>SATA_RX3-</t>
  </si>
  <si>
    <t>SATA_TX3+</t>
  </si>
  <si>
    <t>SATA_TX3-</t>
  </si>
  <si>
    <t>&lt;2</t>
    <phoneticPr fontId="20" type="noConversion"/>
  </si>
  <si>
    <t>USB3_RX4_N</t>
  </si>
  <si>
    <t>USB3_RX4_P</t>
  </si>
  <si>
    <t>USB3P3_RXDP1</t>
  </si>
  <si>
    <t>USB3P4_RXDN2</t>
  </si>
  <si>
    <t>USB3P4_RXDP2</t>
  </si>
  <si>
    <t>USB3_TX4_N</t>
  </si>
  <si>
    <t>USB3_TX4_P</t>
  </si>
  <si>
    <t>USB3P3_TXDP1_C</t>
  </si>
  <si>
    <t>USB3P4_TXDN2_C</t>
  </si>
  <si>
    <t>USB3P4_TXDP2_C</t>
  </si>
  <si>
    <t>USB3_RX5_N</t>
  </si>
  <si>
    <t>USB3_RX5_P</t>
  </si>
  <si>
    <t>USB3_RX6_N</t>
  </si>
  <si>
    <t>USB3_RX6_P</t>
  </si>
  <si>
    <t>USB3_TX5_P</t>
  </si>
  <si>
    <t>USB3_TX6_N</t>
  </si>
  <si>
    <t>USB3_TX6_P</t>
  </si>
  <si>
    <t>USB3P1_TXDN5_C</t>
  </si>
  <si>
    <t>USB3P1_TXDP5_C</t>
  </si>
  <si>
    <t>USB3P1_TXDN6_C</t>
  </si>
  <si>
    <t>USB3P1_TXDP6_C</t>
  </si>
  <si>
    <t>PCIE_TXN19_C</t>
  </si>
  <si>
    <t>PCIE_TXP19_C</t>
  </si>
  <si>
    <t>PCIE_TXN20_C</t>
  </si>
  <si>
    <t>PCIE_TXP20_C</t>
  </si>
  <si>
    <t>PCIE connector</t>
    <phoneticPr fontId="3" type="noConversion"/>
  </si>
  <si>
    <t>PCH PCI-E Group</t>
    <phoneticPr fontId="22" type="noConversion"/>
  </si>
  <si>
    <t>&lt; 1</t>
    <phoneticPr fontId="20" type="noConversion"/>
  </si>
  <si>
    <t>&lt; 15 mils</t>
    <phoneticPr fontId="22" type="noConversion"/>
  </si>
  <si>
    <t>&lt;= 2</t>
    <phoneticPr fontId="20" type="noConversion"/>
  </si>
  <si>
    <t>&lt;=2</t>
    <phoneticPr fontId="20" type="noConversion"/>
  </si>
  <si>
    <t>CLK_24MHZ-1</t>
  </si>
  <si>
    <t>Check
Mismatch</t>
    <phoneticPr fontId="3" type="noConversion"/>
  </si>
  <si>
    <t>&lt;500 mil</t>
    <phoneticPr fontId="3" type="noConversion"/>
  </si>
  <si>
    <t>USB2_COMP</t>
  </si>
  <si>
    <t>PCH_SMI_N_PCH</t>
  </si>
  <si>
    <t>N180459406</t>
  </si>
  <si>
    <t>N180454406</t>
  </si>
  <si>
    <t>XTAL24_OUT</t>
  </si>
  <si>
    <t>XTAL24_IN</t>
  </si>
  <si>
    <t>VIN_DDR3</t>
  </si>
  <si>
    <t>PWR_1D2V_VBST</t>
  </si>
  <si>
    <t>PWR_1D2V_SW</t>
  </si>
  <si>
    <t>PWR_1D2V_DRVH</t>
  </si>
  <si>
    <t>PCH_SPKR</t>
  </si>
  <si>
    <t>N202331976</t>
  </si>
  <si>
    <t>N202326145</t>
  </si>
  <si>
    <t>N202306933</t>
  </si>
  <si>
    <t>N201687971</t>
  </si>
  <si>
    <t>N201687963</t>
  </si>
  <si>
    <t>N67202212</t>
  </si>
  <si>
    <t>USB_OC#_13_14</t>
  </si>
  <si>
    <t>N193276684</t>
  </si>
  <si>
    <t>N199253652</t>
  </si>
  <si>
    <t>N199253564</t>
  </si>
  <si>
    <t>+V5DSW_R</t>
  </si>
  <si>
    <t>24MHZ_CLKOUT</t>
  </si>
  <si>
    <t>VISA2CH1_D3_PCH</t>
  </si>
  <si>
    <t>N193616509</t>
  </si>
  <si>
    <t>N193387758</t>
  </si>
  <si>
    <t>N193387711</t>
  </si>
  <si>
    <t>N180459395</t>
  </si>
  <si>
    <t>N194293745</t>
  </si>
  <si>
    <t>N68190452</t>
  </si>
  <si>
    <t>N192955031</t>
  </si>
  <si>
    <t>N192946509</t>
  </si>
  <si>
    <t>N193200766</t>
  </si>
  <si>
    <t>N193200479</t>
  </si>
  <si>
    <t>N193616476</t>
  </si>
  <si>
    <t>HDA_BIT_CLK_PCH</t>
  </si>
  <si>
    <t>N190764603</t>
  </si>
  <si>
    <t>VPP_EN</t>
  </si>
  <si>
    <t>N189051106</t>
  </si>
  <si>
    <t>N189051144</t>
  </si>
  <si>
    <t>N189051119</t>
  </si>
  <si>
    <t>N189051102</t>
  </si>
  <si>
    <t>N189051104</t>
  </si>
  <si>
    <t>VDDQ_EN</t>
  </si>
  <si>
    <t>N67867321</t>
  </si>
  <si>
    <t>LPSS_UART0_CTS_N</t>
  </si>
  <si>
    <t>+V5S</t>
  </si>
  <si>
    <t>N166947441</t>
  </si>
  <si>
    <t>LPSS_I2C0_SCL</t>
  </si>
  <si>
    <t>N148398023</t>
  </si>
  <si>
    <t>N148398003</t>
  </si>
  <si>
    <t>PCH_SLP_S0_N</t>
  </si>
  <si>
    <t>USB_OC#_1_2</t>
  </si>
  <si>
    <t>N148397919</t>
  </si>
  <si>
    <t>PCH_PWROK</t>
  </si>
  <si>
    <t>N148397927</t>
  </si>
  <si>
    <t>N165328855</t>
  </si>
  <si>
    <t>PG1_VCCIO</t>
  </si>
  <si>
    <t>LPSS_UART0_RTS_N</t>
  </si>
  <si>
    <t>N166947431</t>
  </si>
  <si>
    <t>M_BA_B_1</t>
  </si>
  <si>
    <t>N166947453</t>
  </si>
  <si>
    <t>LPSS_GSPI1_MOSI</t>
  </si>
  <si>
    <t>SPI_IO2_PCH</t>
  </si>
  <si>
    <t>VCCIO_EN_PWM</t>
  </si>
  <si>
    <t>N165329059</t>
  </si>
  <si>
    <t>USB_OC#_3_4</t>
  </si>
  <si>
    <t>N166947481</t>
  </si>
  <si>
    <t>USB_OC#_5_6</t>
  </si>
  <si>
    <t>N165344079</t>
  </si>
  <si>
    <t>USB_OC#_7_8</t>
  </si>
  <si>
    <t>USB_OC#_9_10</t>
  </si>
  <si>
    <t>PCH_RTCX2</t>
  </si>
  <si>
    <t>N123608689</t>
  </si>
  <si>
    <t>DRAM_CRESETB</t>
  </si>
  <si>
    <t>PCIECOMP_N</t>
  </si>
  <si>
    <t>CLKOUT_48</t>
  </si>
  <si>
    <t>N175915483</t>
  </si>
  <si>
    <t>LPSS_UART2_RXD</t>
  </si>
  <si>
    <t>N165341409</t>
  </si>
  <si>
    <t>DDR_VTT_CNTL</t>
  </si>
  <si>
    <t>PCH_HOT_N</t>
  </si>
  <si>
    <t>PCIECOMP_P</t>
  </si>
  <si>
    <t>5VDUAL_PCH</t>
  </si>
  <si>
    <t>VCC_RTCEXT_CAP</t>
  </si>
  <si>
    <t>+V1P8A</t>
  </si>
  <si>
    <t>+VCCPRTC_3P3</t>
  </si>
  <si>
    <t>PCH_JTAG_TCK</t>
  </si>
  <si>
    <t>+V3P3A_V1P8A_PCH_SPI</t>
  </si>
  <si>
    <t>N67927396</t>
  </si>
  <si>
    <t>PCH_GPD9</t>
  </si>
  <si>
    <t>AUD_AZACPU_SDO</t>
  </si>
  <si>
    <t>H_PM_DOWN</t>
  </si>
  <si>
    <t>PCH_SLP_A_N</t>
  </si>
  <si>
    <t>N117730660</t>
  </si>
  <si>
    <t>N152582207</t>
  </si>
  <si>
    <t>N117815400</t>
  </si>
  <si>
    <t>ITP_PMODE</t>
  </si>
  <si>
    <t>N102203455</t>
  </si>
  <si>
    <t>USB2_VBUSSENSE</t>
  </si>
  <si>
    <t>AUD_AZACPU_SCLK_R</t>
  </si>
  <si>
    <t>N68189905</t>
  </si>
  <si>
    <t>HOME_BTN_PCH_R</t>
  </si>
  <si>
    <t>XDP_HOOK6</t>
  </si>
  <si>
    <t>N68189929</t>
  </si>
  <si>
    <t>CFG_RCOMP_M11</t>
  </si>
  <si>
    <t>USB_OC#_11_12</t>
  </si>
  <si>
    <t>+V3P3A</t>
  </si>
  <si>
    <t>LPC_ESPI_SEL</t>
  </si>
  <si>
    <t>P_PME_#</t>
  </si>
  <si>
    <t>BATLOW_N</t>
  </si>
  <si>
    <t>GPP_H_12</t>
  </si>
  <si>
    <t>H_PM_SYNC</t>
  </si>
  <si>
    <t>VCC_1P8A_PWRGD</t>
  </si>
  <si>
    <t>+V3P3DSW</t>
  </si>
  <si>
    <t>VCC_3P3A_PWRGD</t>
  </si>
  <si>
    <t>H_PM_DOWN_R</t>
  </si>
  <si>
    <t>PCH_SUS_PWR_ACK</t>
  </si>
  <si>
    <t>PCH_GPP_B1</t>
  </si>
  <si>
    <t>AUD_AZACPU_SCLK</t>
  </si>
  <si>
    <t>SUSACK_R_N</t>
  </si>
  <si>
    <t>VR_ENABLE</t>
  </si>
  <si>
    <t>VCCIO_EN</t>
  </si>
  <si>
    <t>H_CATERR_N</t>
  </si>
  <si>
    <t>M_BG_B_1</t>
  </si>
  <si>
    <t>BACKFEED_CUT_DSW_N</t>
  </si>
  <si>
    <t>PCH_SUSCLK</t>
  </si>
  <si>
    <t>RSMRST_PWRGD_N</t>
  </si>
  <si>
    <t>+VRTC</t>
  </si>
  <si>
    <t>PCH_SLP_A_R</t>
  </si>
  <si>
    <t>N80898319</t>
  </si>
  <si>
    <t>M_ACT_B_N</t>
  </si>
  <si>
    <t>AUD_AZACPU_SDO_R</t>
  </si>
  <si>
    <t>SPI_IO3_PCH</t>
  </si>
  <si>
    <t>N181844424</t>
  </si>
  <si>
    <t>N181844328</t>
  </si>
  <si>
    <t>M_PARITY_B</t>
  </si>
  <si>
    <t>N181844600</t>
  </si>
  <si>
    <t>AUD_AZACPU_SDI_R</t>
  </si>
  <si>
    <t>VDDQ_PWRGD_ISOLATE</t>
  </si>
  <si>
    <t>M_ALERT_B_N</t>
  </si>
  <si>
    <t>PCH_GPP_H15</t>
  </si>
  <si>
    <t>+V5DSW</t>
  </si>
  <si>
    <t>VCCST_PWRGD_CPU</t>
  </si>
  <si>
    <t>M_ACT_A_N</t>
  </si>
  <si>
    <t>+V5A</t>
  </si>
  <si>
    <t>EXTTS_SNI_DRV1_PCH</t>
  </si>
  <si>
    <t>+V5DUAL</t>
  </si>
  <si>
    <t>N80898301</t>
  </si>
  <si>
    <t>EC_RI_PU</t>
  </si>
  <si>
    <t>BV_VDDQ_PGOOD</t>
  </si>
  <si>
    <t>CPU_VIDALERT_N</t>
  </si>
  <si>
    <t>M_ALERT_A_N</t>
  </si>
  <si>
    <t>VSSGT_SENSE</t>
  </si>
  <si>
    <t>+VCCCORE</t>
  </si>
  <si>
    <t>VCCGT_SENSE</t>
  </si>
  <si>
    <t>M_BG_A_1</t>
  </si>
  <si>
    <t>VDDQ_PWRGD</t>
  </si>
  <si>
    <t>PLTRST_R_N</t>
  </si>
  <si>
    <t>PCH_2_CPU_TRIGGER</t>
  </si>
  <si>
    <t>VCC_USB910</t>
  </si>
  <si>
    <t>+VCCGT</t>
  </si>
  <si>
    <t>N67927633</t>
  </si>
  <si>
    <t>DDR4_DRAMRST_N</t>
  </si>
  <si>
    <t>24MHZ_CLK3</t>
  </si>
  <si>
    <t>VSSCORE_SENSE</t>
  </si>
  <si>
    <t>VCCCORE_SENSE</t>
  </si>
  <si>
    <t>M_PARITY_A</t>
  </si>
  <si>
    <t>+V12S_CPU</t>
  </si>
  <si>
    <t>CPU_2_PCH_TRIGGER</t>
  </si>
  <si>
    <t>EXTTS_SNI_DRV0_PCH</t>
  </si>
  <si>
    <t>24MHZ_CLK4</t>
  </si>
  <si>
    <t>DP_RCOMP</t>
  </si>
  <si>
    <t>+VDDQ</t>
  </si>
  <si>
    <t>LPC_PIRQ_PU</t>
  </si>
  <si>
    <t>+VCCSA</t>
  </si>
  <si>
    <t>PCH_GPP_G18</t>
  </si>
  <si>
    <t>VCCSA_SENSE</t>
  </si>
  <si>
    <t>VCCIO_SENSE</t>
  </si>
  <si>
    <t>24MHZ_CLK1</t>
  </si>
  <si>
    <t>VCCIO_PWRGD</t>
  </si>
  <si>
    <t>N180454584</t>
  </si>
  <si>
    <t>H_PWRGD_R21BV</t>
  </si>
  <si>
    <t>N180454429</t>
  </si>
  <si>
    <t>M_MAA_B16</t>
  </si>
  <si>
    <t>EC_PCH_DPWROK</t>
  </si>
  <si>
    <t>N180459399</t>
  </si>
  <si>
    <t>GSVTT_PWROK_BJT</t>
  </si>
  <si>
    <t>+VPP</t>
  </si>
  <si>
    <t>N148397959</t>
  </si>
  <si>
    <t>+VDDQ_VTT</t>
  </si>
  <si>
    <t>N166947471</t>
  </si>
  <si>
    <t>PG1_VCCSA</t>
  </si>
  <si>
    <t>VCCSA_EN_PWM</t>
  </si>
  <si>
    <t>DIMM_CHB_VREF_CA</t>
  </si>
  <si>
    <t>+VCCIO</t>
  </si>
  <si>
    <t>SMC_EXTSMI_R_N</t>
  </si>
  <si>
    <t>+V12S</t>
  </si>
  <si>
    <t>SSD_SATA_DEVSLP</t>
  </si>
  <si>
    <t>LPSS_GSPI0_MOSI</t>
  </si>
  <si>
    <t>FP_AUD_DETECT_N</t>
  </si>
  <si>
    <t>AUD_AZACPU_SDI</t>
  </si>
  <si>
    <t>CLK_24MHZ-0</t>
  </si>
  <si>
    <t>N180552670</t>
  </si>
  <si>
    <t>PWR_BUF_24M</t>
  </si>
  <si>
    <t>PCH_GPP_F13</t>
  </si>
  <si>
    <t>N180552654</t>
  </si>
  <si>
    <t>VCC_USB3_12</t>
  </si>
  <si>
    <t>SLP_S4_N_PL</t>
  </si>
  <si>
    <t>XDP_VCCST_OVERRIDE</t>
  </si>
  <si>
    <t>LPCPD_N_EC</t>
  </si>
  <si>
    <t>N180552620</t>
  </si>
  <si>
    <t>M_MAA_A16</t>
  </si>
  <si>
    <t>N180552616</t>
  </si>
  <si>
    <t>N180552618</t>
  </si>
  <si>
    <t>VPP_PG_PS</t>
  </si>
  <si>
    <t>+V1P8S</t>
  </si>
  <si>
    <t>LPSS_I2C0_SDA</t>
  </si>
  <si>
    <t>N176569784</t>
  </si>
  <si>
    <t>PCH_GPP_B5</t>
  </si>
  <si>
    <t>N131954902</t>
  </si>
  <si>
    <t>LPSS_UART2_CTS_N</t>
  </si>
  <si>
    <t>V1P8A_EN</t>
  </si>
  <si>
    <t>LPSS_UART2_RTS_N</t>
  </si>
  <si>
    <t>LPSS_UART2_TXD</t>
  </si>
  <si>
    <t>N148398031</t>
  </si>
  <si>
    <t>N131955281</t>
  </si>
  <si>
    <t>GPIO_PCIE_RST</t>
  </si>
  <si>
    <t>M_BA_A_0</t>
  </si>
  <si>
    <t>N148397852</t>
  </si>
  <si>
    <t>EC_PSON</t>
  </si>
  <si>
    <t>N166947367</t>
  </si>
  <si>
    <t>PCH_RTCX1</t>
  </si>
  <si>
    <t>PCH_WAKE_N</t>
  </si>
  <si>
    <t>N148397511</t>
  </si>
  <si>
    <t>N148397913</t>
  </si>
  <si>
    <t>LPSS_UART0_TXD</t>
  </si>
  <si>
    <t>N166947427</t>
  </si>
  <si>
    <t>M_BA_A_1</t>
  </si>
  <si>
    <t>N166947536</t>
  </si>
  <si>
    <t>N148397943</t>
  </si>
  <si>
    <t>N148397969</t>
  </si>
  <si>
    <t>+V3P3S</t>
  </si>
  <si>
    <t>+VPP_EN_R</t>
  </si>
  <si>
    <t>N175629049</t>
  </si>
  <si>
    <t>N166947516</t>
  </si>
  <si>
    <t>N148397539</t>
  </si>
  <si>
    <t>N166947371</t>
  </si>
  <si>
    <t>M_BG_A_0</t>
  </si>
  <si>
    <t>N166947544</t>
  </si>
  <si>
    <t>N148397917</t>
  </si>
  <si>
    <t>M_BG_B_0</t>
  </si>
  <si>
    <t>N166947412</t>
  </si>
  <si>
    <t>H_PECI_EC</t>
  </si>
  <si>
    <t>N148397848</t>
  </si>
  <si>
    <t>N166947416</t>
  </si>
  <si>
    <t>VTT_EN</t>
  </si>
  <si>
    <t>LPSS_UART0_RXD</t>
  </si>
  <si>
    <t>PCH_THERMTRIP_R_N</t>
  </si>
  <si>
    <t>M_BA_B_0</t>
  </si>
  <si>
    <t>N166947433</t>
  </si>
  <si>
    <t>N166947479</t>
  </si>
  <si>
    <t>N148397937</t>
  </si>
  <si>
    <t>PCH_GPP_B8</t>
  </si>
  <si>
    <t>PCH_GPP_F11</t>
  </si>
  <si>
    <t>N166947449</t>
  </si>
  <si>
    <t>N166012462</t>
  </si>
  <si>
    <t>N148397967</t>
  </si>
  <si>
    <t>I2C_DAT</t>
  </si>
  <si>
    <t>I2C_CLK</t>
  </si>
  <si>
    <t>VIN5_EC</t>
  </si>
  <si>
    <t>CHASSIE_EC</t>
  </si>
  <si>
    <t>PWRBTN_SW#_EC</t>
  </si>
  <si>
    <t>SMDAT0_EC</t>
  </si>
  <si>
    <t>SMCLK0_EC</t>
  </si>
  <si>
    <t>VIN0_EC</t>
  </si>
  <si>
    <t>VIN2_EC</t>
  </si>
  <si>
    <t>VIN1_EC</t>
  </si>
  <si>
    <t>VIN3_EC</t>
  </si>
  <si>
    <t>VIN4_EC</t>
  </si>
  <si>
    <t>SMB_CLK_PCIE</t>
  </si>
  <si>
    <t>SMB_DATA_PCIE</t>
  </si>
  <si>
    <t>ME_OVERIDE_EC</t>
  </si>
  <si>
    <t>FANOUT2_EC</t>
  </si>
  <si>
    <t>FANIO2_EC</t>
  </si>
  <si>
    <t>FANIO1_EC</t>
  </si>
  <si>
    <t>FANOUT1_EC</t>
  </si>
  <si>
    <t>N165340332</t>
  </si>
  <si>
    <t>N205608577</t>
  </si>
  <si>
    <t>N205608063</t>
  </si>
  <si>
    <t>N205608004</t>
  </si>
  <si>
    <t>N205608002</t>
  </si>
  <si>
    <t>N205607284</t>
  </si>
  <si>
    <t>N205607280</t>
  </si>
  <si>
    <t>N205603447</t>
  </si>
  <si>
    <t>N205603391</t>
  </si>
  <si>
    <t>N205603354</t>
  </si>
  <si>
    <t>N205601383</t>
  </si>
  <si>
    <t>N205601363</t>
  </si>
  <si>
    <t>N205601352</t>
  </si>
  <si>
    <t>N193201708</t>
  </si>
  <si>
    <t>XTAL24_OUT</t>
    <phoneticPr fontId="3" type="noConversion"/>
  </si>
  <si>
    <t>N149972911</t>
  </si>
  <si>
    <t>CPU_24MHZ_R_DP</t>
  </si>
  <si>
    <t>4000-10000</t>
    <phoneticPr fontId="3" type="noConversion"/>
  </si>
  <si>
    <t>CLK_PCI_EC</t>
    <phoneticPr fontId="3" type="noConversion"/>
  </si>
  <si>
    <t>XTAL24_IN</t>
    <phoneticPr fontId="3" type="noConversion"/>
  </si>
  <si>
    <t>SATA_RX2-_C</t>
  </si>
  <si>
    <t>SATA_RX2+_C</t>
  </si>
  <si>
    <t>SATA_TX2-_C</t>
  </si>
  <si>
    <t>SATA_TX2+_C</t>
  </si>
  <si>
    <t>SATA_RX3-_C</t>
  </si>
  <si>
    <t>SATA_RX3+_C</t>
  </si>
  <si>
    <t>SATA_TX3-_C</t>
  </si>
  <si>
    <t>SATA_TX3+_C</t>
  </si>
  <si>
    <t>PCH_CPU_BCLK_DP_R</t>
  </si>
  <si>
    <t>PCH_CPU_BCLK_DN_R</t>
  </si>
  <si>
    <t>N31529794</t>
  </si>
  <si>
    <t>UART_BT_WAKE_N</t>
  </si>
  <si>
    <t>SSP2_TXD_R</t>
  </si>
  <si>
    <t>SSP2_SFRM_R</t>
  </si>
  <si>
    <t>SSP2_SCLK_R</t>
  </si>
  <si>
    <t>SSP2_RXD_R</t>
  </si>
  <si>
    <t>PWRGD_VCCSFR_OC</t>
  </si>
  <si>
    <t>N31467276</t>
  </si>
  <si>
    <t>N31467267</t>
  </si>
  <si>
    <t>N31337530</t>
  </si>
  <si>
    <t>N31337258</t>
  </si>
  <si>
    <t>N31337235</t>
  </si>
  <si>
    <t>N31336346</t>
  </si>
  <si>
    <t>N31336328</t>
  </si>
  <si>
    <t>N31335614</t>
  </si>
  <si>
    <t>N31335590</t>
  </si>
  <si>
    <t>GPPC_B2_UART_BT_WAKE_N</t>
  </si>
  <si>
    <t>BT_RF_KILL_R_N</t>
  </si>
  <si>
    <t>LPSS_I2C1_TCH_SDA</t>
  </si>
  <si>
    <t>N30726780</t>
  </si>
  <si>
    <t>N30726769</t>
  </si>
  <si>
    <t>N30726747</t>
  </si>
  <si>
    <t>N30726746</t>
  </si>
  <si>
    <t>N30726715</t>
  </si>
  <si>
    <t>VSS_G8</t>
  </si>
  <si>
    <t>VSS_AY3</t>
  </si>
  <si>
    <t>VSSMPHY_SENSE</t>
  </si>
  <si>
    <t>VR_VIDSOUT_R</t>
  </si>
  <si>
    <t>VR_VIDSOUT</t>
  </si>
  <si>
    <t>VR_VIDSCK_R</t>
  </si>
  <si>
    <t>VR_VIDSCK</t>
  </si>
  <si>
    <t>VR_VIDALERT_R</t>
  </si>
  <si>
    <t>VR_VIDALERT</t>
  </si>
  <si>
    <t>VR_READY_IMVP</t>
  </si>
  <si>
    <t>VR_ENABLE_AU1_R</t>
  </si>
  <si>
    <t>VOL_UP_PCH_R</t>
  </si>
  <si>
    <t>VISACH2_D7_PCH_GPP_F_3</t>
  </si>
  <si>
    <t>VISACH2_D4_PCH_GPP_F_0</t>
  </si>
  <si>
    <t>VISACH2_CLK_PCH_GPP_F_4</t>
  </si>
  <si>
    <t>VISACH1_D1_PCH_GPP_E_2</t>
  </si>
  <si>
    <t>VISACH1_CLK_PCH_GPP_E_0</t>
  </si>
  <si>
    <t>VCORE_PWM4</t>
  </si>
  <si>
    <t>VCORE_PWM3</t>
  </si>
  <si>
    <t>VCORE_PWM2</t>
  </si>
  <si>
    <t>VCORE_PWM1</t>
  </si>
  <si>
    <t>VCORE_CSP4</t>
  </si>
  <si>
    <t>VCORE_CSP3</t>
  </si>
  <si>
    <t>VCORE_CSP2</t>
  </si>
  <si>
    <t>VCORE_CSP1</t>
  </si>
  <si>
    <t>VCORE_CSN4</t>
  </si>
  <si>
    <t>VCORE_CSN3</t>
  </si>
  <si>
    <t>VCORE_CSN2</t>
  </si>
  <si>
    <t>VCORE_CSN1</t>
  </si>
  <si>
    <t>VCC_1P05A_PWRGD</t>
  </si>
  <si>
    <t>VCCMPHY_SENSE</t>
  </si>
  <si>
    <t>VCC1P05A_EN_PWM</t>
  </si>
  <si>
    <t>V3P3DUAL_PCHVIN_PCH</t>
  </si>
  <si>
    <t>V3P3DUAL_PCHVIN_NCH</t>
  </si>
  <si>
    <t>USBC_FP_OTG_ID</t>
  </si>
  <si>
    <t>USB3P1_TXDP2</t>
  </si>
  <si>
    <t>USB3P1_TXDP1</t>
  </si>
  <si>
    <t>USB3P1_TXDN2</t>
  </si>
  <si>
    <t>USB3P1_TXDN1</t>
  </si>
  <si>
    <t>USB3P1_RXDP2</t>
  </si>
  <si>
    <t>USB3P1_RXDP1</t>
  </si>
  <si>
    <t>USB3P1_RXDN2</t>
  </si>
  <si>
    <t>USB3P1_RXDN1</t>
  </si>
  <si>
    <t>TP_GPD_1</t>
  </si>
  <si>
    <t>TCH_PNL_INTR_N</t>
  </si>
  <si>
    <t>S_RAILS_PWRGD</t>
  </si>
  <si>
    <t>SX_EXIT_HOLD_OFF_R_N</t>
  </si>
  <si>
    <t>SSP1_TXD_SNDW2_DATA_R</t>
  </si>
  <si>
    <t>SSP1_SFRM_SNDW2_CLK_R</t>
  </si>
  <si>
    <t>SPKR_PD_N</t>
  </si>
  <si>
    <t>SPI_TPM_PIRQ</t>
  </si>
  <si>
    <t>SLP_S0_PLT_N</t>
  </si>
  <si>
    <t>SLP_S0_N</t>
  </si>
  <si>
    <t>SATA_ODD_PWRGT</t>
  </si>
  <si>
    <t>SATA_ODD_DA_R_N</t>
  </si>
  <si>
    <t>PS_ON_B</t>
  </si>
  <si>
    <t>PLTRST_PCIE_SSD_WIFI_N</t>
  </si>
  <si>
    <t>PD_SX_ACK_G2_FP_PCH</t>
  </si>
  <si>
    <t>PD_HRESET_AIC</t>
  </si>
  <si>
    <t>PCH_SATA1_PWR_EN</t>
  </si>
  <si>
    <t>PCH_SATA0_PWR_EN</t>
  </si>
  <si>
    <t>PCH_RSMRST_EC_N</t>
  </si>
  <si>
    <t>PCH_RSMRST_EC_AND_N</t>
  </si>
  <si>
    <t>PCH_RSMRST_AND_N</t>
  </si>
  <si>
    <t>PCH_PS_ON_B</t>
  </si>
  <si>
    <t>PCH_PORT80_LED</t>
  </si>
  <si>
    <t>PCH_PEGSLOT1_PWREN</t>
  </si>
  <si>
    <t>PCH_GPP_K_2</t>
  </si>
  <si>
    <t>PCH_EDM2</t>
  </si>
  <si>
    <t>PCH_EDM1</t>
  </si>
  <si>
    <t>PCH_2_CPU_TRIGGER_R</t>
  </si>
  <si>
    <t>N30594757</t>
  </si>
  <si>
    <t>N30594296</t>
  </si>
  <si>
    <t>N30594022</t>
  </si>
  <si>
    <t>N30592943</t>
  </si>
  <si>
    <t>N298953821</t>
  </si>
  <si>
    <t>N298950012</t>
  </si>
  <si>
    <t>N298935341</t>
  </si>
  <si>
    <t>N298932541</t>
  </si>
  <si>
    <t>N298931451</t>
  </si>
  <si>
    <t>N298931151</t>
  </si>
  <si>
    <t>N29778060</t>
  </si>
  <si>
    <t>N29778054</t>
  </si>
  <si>
    <t>N29778028</t>
  </si>
  <si>
    <t>N29777816</t>
  </si>
  <si>
    <t>N29777810</t>
  </si>
  <si>
    <t>N29777798</t>
  </si>
  <si>
    <t>N29777428</t>
  </si>
  <si>
    <t>N29777368</t>
  </si>
  <si>
    <t>N29629049</t>
  </si>
  <si>
    <t>N29625765</t>
  </si>
  <si>
    <t>N29399267</t>
  </si>
  <si>
    <t>N29333365</t>
  </si>
  <si>
    <t>N29273013</t>
  </si>
  <si>
    <t>N29272690</t>
  </si>
  <si>
    <t>N29271202</t>
  </si>
  <si>
    <t>N29270960</t>
  </si>
  <si>
    <t>N29214766</t>
  </si>
  <si>
    <t>N16791718</t>
  </si>
  <si>
    <t>N15257622</t>
  </si>
  <si>
    <t>N15256193</t>
  </si>
  <si>
    <t>N15255376</t>
  </si>
  <si>
    <t>N15247663</t>
  </si>
  <si>
    <t>N15246555</t>
  </si>
  <si>
    <t>N15245828</t>
  </si>
  <si>
    <t>N15243700</t>
  </si>
  <si>
    <t>N15242690</t>
  </si>
  <si>
    <t>N15241708</t>
  </si>
  <si>
    <t>N15241680</t>
  </si>
  <si>
    <t>N15240794</t>
  </si>
  <si>
    <t>N15228788</t>
  </si>
  <si>
    <t>N15228766</t>
  </si>
  <si>
    <t>N15228720</t>
  </si>
  <si>
    <t>N15228710</t>
  </si>
  <si>
    <t>N15228622</t>
  </si>
  <si>
    <t>N15228550</t>
  </si>
  <si>
    <t>N15095570</t>
  </si>
  <si>
    <t>N15095472</t>
  </si>
  <si>
    <t>N15095338</t>
  </si>
  <si>
    <t>N15095182</t>
  </si>
  <si>
    <t>N15095162</t>
  </si>
  <si>
    <t>N15095108</t>
  </si>
  <si>
    <t>N15095104</t>
  </si>
  <si>
    <t>N15094726</t>
  </si>
  <si>
    <t>N15094252</t>
  </si>
  <si>
    <t>N15094174</t>
  </si>
  <si>
    <t>N15094154</t>
  </si>
  <si>
    <t>N15094104</t>
  </si>
  <si>
    <t>N15094100</t>
  </si>
  <si>
    <t>N15093772</t>
  </si>
  <si>
    <t>N15093728</t>
  </si>
  <si>
    <t>N15093708</t>
  </si>
  <si>
    <t>N15088103</t>
  </si>
  <si>
    <t>N15087603</t>
  </si>
  <si>
    <t>N15087521</t>
  </si>
  <si>
    <t>N15087517</t>
  </si>
  <si>
    <t>N15087379</t>
  </si>
  <si>
    <t>N15087375</t>
  </si>
  <si>
    <t>N15087053</t>
  </si>
  <si>
    <t>N15086979</t>
  </si>
  <si>
    <t>N15086975</t>
  </si>
  <si>
    <t>N15086909</t>
  </si>
  <si>
    <t>N15086905</t>
  </si>
  <si>
    <t>N15086571</t>
  </si>
  <si>
    <t>N15086051</t>
  </si>
  <si>
    <t>N15085907</t>
  </si>
  <si>
    <t>N15085829</t>
  </si>
  <si>
    <t>N15085743</t>
  </si>
  <si>
    <t>N15085667</t>
  </si>
  <si>
    <t>N15085627</t>
  </si>
  <si>
    <t>N15085505</t>
  </si>
  <si>
    <t>N15085501</t>
  </si>
  <si>
    <t>N15085467</t>
  </si>
  <si>
    <t>N15085463</t>
  </si>
  <si>
    <t>N15085355</t>
  </si>
  <si>
    <t>N15085093</t>
  </si>
  <si>
    <t>N15084761</t>
  </si>
  <si>
    <t>N15084639</t>
  </si>
  <si>
    <t>N15084549</t>
  </si>
  <si>
    <t>N15084545</t>
  </si>
  <si>
    <t>N15084537</t>
  </si>
  <si>
    <t>N15084487</t>
  </si>
  <si>
    <t>N15084483</t>
  </si>
  <si>
    <t>N15084387</t>
  </si>
  <si>
    <t>N15077406</t>
  </si>
  <si>
    <t>N15077162</t>
  </si>
  <si>
    <t>N15077150</t>
  </si>
  <si>
    <t>N15076816</t>
  </si>
  <si>
    <t>N15076776</t>
  </si>
  <si>
    <t>N15076562</t>
  </si>
  <si>
    <t>N15076444</t>
  </si>
  <si>
    <t>N15075974</t>
  </si>
  <si>
    <t>N15075838</t>
  </si>
  <si>
    <t>N15075754</t>
  </si>
  <si>
    <t>N15075580</t>
  </si>
  <si>
    <t>N15075572</t>
  </si>
  <si>
    <t>N15075568</t>
  </si>
  <si>
    <t>N15075432</t>
  </si>
  <si>
    <t>N15075298</t>
  </si>
  <si>
    <t>N15075140</t>
  </si>
  <si>
    <t>N15075132</t>
  </si>
  <si>
    <t>N15075128</t>
  </si>
  <si>
    <t>N15075124</t>
  </si>
  <si>
    <t>N15074756</t>
  </si>
  <si>
    <t>N15074724</t>
  </si>
  <si>
    <t>N15074696</t>
  </si>
  <si>
    <t>N15074692</t>
  </si>
  <si>
    <t>N15074674</t>
  </si>
  <si>
    <t>N15074530</t>
  </si>
  <si>
    <t>N15074522</t>
  </si>
  <si>
    <t>N15074518</t>
  </si>
  <si>
    <t>N15074474</t>
  </si>
  <si>
    <t>N15073788</t>
  </si>
  <si>
    <t>N15073586</t>
  </si>
  <si>
    <t>N15073446</t>
  </si>
  <si>
    <t>N15073426</t>
  </si>
  <si>
    <t>N15073398</t>
  </si>
  <si>
    <t>N15073390</t>
  </si>
  <si>
    <t>N15073316</t>
  </si>
  <si>
    <t>N15073172</t>
  </si>
  <si>
    <t>N15073168</t>
  </si>
  <si>
    <t>N15072918</t>
  </si>
  <si>
    <t>N15072776</t>
  </si>
  <si>
    <t>N15072736</t>
  </si>
  <si>
    <t>N15072732</t>
  </si>
  <si>
    <t>N15072714</t>
  </si>
  <si>
    <t>N15072548</t>
  </si>
  <si>
    <t>LPSS_I2C1_TCH_SCL</t>
  </si>
  <si>
    <t>LPSS_GSPI1_MISO</t>
  </si>
  <si>
    <t>LPSS_GSPI1_CS_N</t>
  </si>
  <si>
    <t>LPSS_GSPI1_CLK</t>
  </si>
  <si>
    <t>LED_DRIVE</t>
  </si>
  <si>
    <t>ISH_I2C2_SDA</t>
  </si>
  <si>
    <t>ISH_I2C2_SCL</t>
  </si>
  <si>
    <t>ISH_GP_1_HPS</t>
  </si>
  <si>
    <t>ISH_GP_0_GSTR</t>
  </si>
  <si>
    <t>I2C_ALERT_FP_TYPEC</t>
  </si>
  <si>
    <t>H_PWRGD_R</t>
  </si>
  <si>
    <t>GT_PWM2</t>
  </si>
  <si>
    <t>GT_PWM1</t>
  </si>
  <si>
    <t>GT_CSP2</t>
  </si>
  <si>
    <t>GT_CSP1</t>
  </si>
  <si>
    <t>GT_CSN2</t>
  </si>
  <si>
    <t>GT_CSN1</t>
  </si>
  <si>
    <t>GSPI0_CS1B</t>
  </si>
  <si>
    <t>GPP_K_0_I2C_ALERT</t>
  </si>
  <si>
    <t>GPP_J_9_CNV_MFUART2_TXD</t>
  </si>
  <si>
    <t>GPP_D_7_USB_WAKEOUT_</t>
  </si>
  <si>
    <t>GPP_B11_SSP_MCLK</t>
  </si>
  <si>
    <t>GPIO_WIFI_SSD_RESET_R</t>
  </si>
  <si>
    <t>DMIC_DATA_1</t>
  </si>
  <si>
    <t>DMIC_DATA_0</t>
  </si>
  <si>
    <t>DMIC_CLK_1</t>
  </si>
  <si>
    <t>DMIC_CLK_0</t>
  </si>
  <si>
    <t>DGPU_SEL_R_N</t>
  </si>
  <si>
    <t>DGPU_PWR_OK</t>
  </si>
  <si>
    <t>DGPU_PWR_EN_N</t>
  </si>
  <si>
    <t>DEVICE_DET_G3_FP_PCH</t>
  </si>
  <si>
    <t>DET_SATA5_PCIE18</t>
  </si>
  <si>
    <t>DET_SATA4_PCIE17</t>
  </si>
  <si>
    <t>CPU_VIDSOUT</t>
  </si>
  <si>
    <t>CPU_VIDSCK</t>
  </si>
  <si>
    <t>CPU_VIDALERT</t>
  </si>
  <si>
    <t>CPU_VCCIO_PWR_GATEB</t>
  </si>
  <si>
    <t>CPU_2_PCH_TRIGGER_R</t>
  </si>
  <si>
    <t>CPU_24MHZ_R_DN</t>
  </si>
  <si>
    <t>CNV_WT_RCOMP</t>
  </si>
  <si>
    <t>CNV_RGI_DT</t>
  </si>
  <si>
    <t>CNV_BRI_DT</t>
  </si>
  <si>
    <t>CLK_REQ15_M.2M_N</t>
  </si>
  <si>
    <t>BACKFEED_CUT_N_S0IDLE</t>
  </si>
  <si>
    <t>BACKFEED_CUT_DSW_N_S0IDLE</t>
  </si>
  <si>
    <t>AU1_VR_READY</t>
  </si>
  <si>
    <t>+VCC_3P3A_1P8A_SNSR</t>
  </si>
  <si>
    <t>+VCCST_VCCSFR</t>
  </si>
  <si>
    <t>+VCCSFR_OC_R</t>
  </si>
  <si>
    <t>+VCCPRIM_1P8_3P3</t>
  </si>
  <si>
    <t>+VCCPRIM_1P8</t>
  </si>
  <si>
    <t>+VCCPRIM_1P05</t>
  </si>
  <si>
    <t>+VCCPHVLDO_1P8</t>
  </si>
  <si>
    <t>+VCCPDSW_3P3</t>
  </si>
  <si>
    <t>+VCCDSW_1P05</t>
  </si>
  <si>
    <t>+VCCDPHY_1P24_MAR</t>
  </si>
  <si>
    <t>+VCCDPHY_1P24</t>
  </si>
  <si>
    <t>+VCCA_XTAL_1P05</t>
  </si>
  <si>
    <t>+VCCAMPHYPLL_1P05</t>
  </si>
  <si>
    <t>+V3P3_DUAL</t>
  </si>
  <si>
    <t>+V3P3S_V1P8S_TCH_PNL</t>
  </si>
  <si>
    <t>+V3P3S_V1P8S_GD</t>
  </si>
  <si>
    <t>+V3P3A_V1P8A_VCCPGPPD</t>
  </si>
  <si>
    <t>+V3P3A_V1P8A_VCCPGPPA</t>
  </si>
  <si>
    <t>+V3P3A_V1P8A_VCCPAZIO</t>
  </si>
  <si>
    <t>+V3P3A_V1P8A_TYPEC</t>
  </si>
  <si>
    <t>+V3P3A_PCH_R</t>
  </si>
  <si>
    <t>+V3P3A_1P8A_DVDD_AUDIO</t>
  </si>
  <si>
    <t>+V1P8DX_3P3DX_AUD_DVDDIO</t>
  </si>
  <si>
    <t>+V1P05A</t>
  </si>
  <si>
    <t>TBT3_PLUG_EVENT_N</t>
  </si>
  <si>
    <t>TBT3_FORCE_PWR</t>
  </si>
  <si>
    <t>TBT2_PLUG_EVENT_N</t>
  </si>
  <si>
    <t>TBT2_FORCE_PWR</t>
  </si>
  <si>
    <t>I2C_DAT_CONN</t>
  </si>
  <si>
    <t>I2C_CLK_CONN</t>
  </si>
  <si>
    <t>CLK_24MHZ_R0</t>
  </si>
  <si>
    <t>N30897219</t>
  </si>
  <si>
    <t>N20690244</t>
  </si>
  <si>
    <t>N20690093</t>
  </si>
  <si>
    <t>N20117649</t>
  </si>
  <si>
    <t>N20117641</t>
  </si>
  <si>
    <t>N20117623</t>
  </si>
  <si>
    <t>N20117105</t>
  </si>
  <si>
    <t>N32170871</t>
  </si>
  <si>
    <t>N32168852</t>
  </si>
  <si>
    <t>SATA_TX1-</t>
  </si>
  <si>
    <t>SATA_TX1+</t>
  </si>
  <si>
    <t>SATA_TX0-</t>
  </si>
  <si>
    <t>SATA_TX0+</t>
  </si>
  <si>
    <t>SATA_RX1-</t>
  </si>
  <si>
    <t>SATA_RX1+</t>
  </si>
  <si>
    <t>SATA_RX0-</t>
  </si>
  <si>
    <t>SATA_RX0+</t>
  </si>
  <si>
    <t>VPP_VREG</t>
  </si>
  <si>
    <t>N32512935</t>
  </si>
  <si>
    <t>N32512302</t>
  </si>
  <si>
    <t>RSVD_PCH_AR22</t>
  </si>
  <si>
    <t>M_2_SATAXPCIE_SEL</t>
  </si>
  <si>
    <t>SATA_RX1+_C</t>
  </si>
  <si>
    <t>SATA_TX1-_C</t>
  </si>
  <si>
    <t>SATA_TX1+_C</t>
  </si>
  <si>
    <t>SATA_RX0-_C</t>
  </si>
  <si>
    <t>SATA_RX0+_C</t>
  </si>
  <si>
    <t>SATA_TX0-_C</t>
  </si>
  <si>
    <t>SATA_TX0+_C</t>
  </si>
  <si>
    <t>SATA_RX1-_C</t>
  </si>
  <si>
    <t>N32912359</t>
  </si>
  <si>
    <t>+V3.3LAN1</t>
  </si>
  <si>
    <t>0_9VLAN1</t>
  </si>
  <si>
    <t>1_5VLAN1</t>
  </si>
  <si>
    <t>CBOT_2</t>
  </si>
  <si>
    <t>CLK_PCIEX4_SLOT2_N</t>
  </si>
  <si>
    <t>CLK_PCIEX4_SLOT2_P</t>
  </si>
  <si>
    <t>CTOP_2</t>
  </si>
  <si>
    <t>JCLK_2</t>
  </si>
  <si>
    <t>JTAG_TDI_2</t>
  </si>
  <si>
    <t>JTDO_2</t>
  </si>
  <si>
    <t>JTMS_2</t>
  </si>
  <si>
    <t>L1_LINK_ACT-</t>
  </si>
  <si>
    <t>NC_SI_ARB_IN_2</t>
  </si>
  <si>
    <t>NC_SI_ARB_OUT_2</t>
  </si>
  <si>
    <t>PCIE_RXN1</t>
  </si>
  <si>
    <t>PCIE_RXN2</t>
  </si>
  <si>
    <t>PCIE_RXN3</t>
  </si>
  <si>
    <t>PCIE_RXN4</t>
  </si>
  <si>
    <t>PCIE_RXN5</t>
  </si>
  <si>
    <t>PCIE_RXN6</t>
  </si>
  <si>
    <t>PCIE_RXN9</t>
  </si>
  <si>
    <t>PCIE_RXN10</t>
  </si>
  <si>
    <t>PCIE_RXN11</t>
  </si>
  <si>
    <t>PCIE_RXN12</t>
  </si>
  <si>
    <t>PCIE_RXN19</t>
  </si>
  <si>
    <t>PCIE_RXN20</t>
  </si>
  <si>
    <t>PCIE_RXN21</t>
  </si>
  <si>
    <t>PCIE_RXN22</t>
  </si>
  <si>
    <t>PCIE_RXN23</t>
  </si>
  <si>
    <t>PCIE_RXN24</t>
  </si>
  <si>
    <t>PCIE_RXP1</t>
  </si>
  <si>
    <t>PCIE_RXP2</t>
  </si>
  <si>
    <t>PCIE_RXP3</t>
  </si>
  <si>
    <t>PCIE_RXP4</t>
  </si>
  <si>
    <t>PCIE_RXP5</t>
  </si>
  <si>
    <t>PCIE_RXP6</t>
  </si>
  <si>
    <t>PCIE_RXP9</t>
  </si>
  <si>
    <t>PCIE_RXP10</t>
  </si>
  <si>
    <t>PCIE_RXP11</t>
  </si>
  <si>
    <t>PCIE_RXP12</t>
  </si>
  <si>
    <t>PCIE_RXP19</t>
  </si>
  <si>
    <t>PCIE_RXP20</t>
  </si>
  <si>
    <t>PCIE_RXP21</t>
  </si>
  <si>
    <t>PCIE_RXP22</t>
  </si>
  <si>
    <t>PCIE_RXP23</t>
  </si>
  <si>
    <t>PCIE_RXP24</t>
  </si>
  <si>
    <t>PCIE_TXN1</t>
  </si>
  <si>
    <t>PCIE_TXN2</t>
  </si>
  <si>
    <t>PCIE_TXN3</t>
  </si>
  <si>
    <t>PCIE_TXN4</t>
  </si>
  <si>
    <t>PCIE_TXN5</t>
  </si>
  <si>
    <t>PCIE_TXN6</t>
  </si>
  <si>
    <t>PCIE_TXN9</t>
  </si>
  <si>
    <t>PCIE_TXN10</t>
  </si>
  <si>
    <t>PCIE_TXN11</t>
  </si>
  <si>
    <t>PCIE_TXN12</t>
  </si>
  <si>
    <t>PCIE_TXN19</t>
  </si>
  <si>
    <t>PCIE_TXN20</t>
  </si>
  <si>
    <t>PCIE_TXN21</t>
  </si>
  <si>
    <t>PCIE_TXN22</t>
  </si>
  <si>
    <t>PCIE_TXN23</t>
  </si>
  <si>
    <t>PCIE_TXN24</t>
  </si>
  <si>
    <t>PCIE_TXP1</t>
  </si>
  <si>
    <t>PCIE_TXP2</t>
  </si>
  <si>
    <t>PCIE_TXP3</t>
  </si>
  <si>
    <t>PCIE_TXP4</t>
  </si>
  <si>
    <t>PCIE_TXP5</t>
  </si>
  <si>
    <t>PCIE_TXP6</t>
  </si>
  <si>
    <t>PCIE_TXP9</t>
  </si>
  <si>
    <t>PCIE_TXP10</t>
  </si>
  <si>
    <t>PCIE_TXP11</t>
  </si>
  <si>
    <t>PCIE_TXP12</t>
  </si>
  <si>
    <t>PCIE_TXP19</t>
  </si>
  <si>
    <t>PCIE_TXP20</t>
  </si>
  <si>
    <t>PCIE_TXP21</t>
  </si>
  <si>
    <t>PCIE_TXP22</t>
  </si>
  <si>
    <t>PCIE_TXP23</t>
  </si>
  <si>
    <t>PCIE_TXP24</t>
  </si>
  <si>
    <t>SDP0_2</t>
  </si>
  <si>
    <t>SDP1_2</t>
  </si>
  <si>
    <t>SDP2_2</t>
  </si>
  <si>
    <t>SDP3_2</t>
  </si>
  <si>
    <t>VDD0P9_2</t>
  </si>
  <si>
    <t>VDD0P9_OUT_2</t>
  </si>
  <si>
    <t>VDD1P5_OUT_2</t>
  </si>
  <si>
    <t>VDD_27_2</t>
  </si>
  <si>
    <t>VDD_32_2</t>
  </si>
  <si>
    <t>VDD_41_2</t>
  </si>
  <si>
    <t>VDD_51_2</t>
  </si>
  <si>
    <t>VDD_59_2</t>
  </si>
  <si>
    <t>VDD_64_2</t>
  </si>
  <si>
    <t>CLK_SRC8_X8PORT2_DN</t>
    <phoneticPr fontId="27" type="noConversion"/>
  </si>
  <si>
    <t>-DATA2</t>
  </si>
  <si>
    <t>+DATA2</t>
  </si>
  <si>
    <t>PCIEX8_PRSNT2</t>
  </si>
  <si>
    <t>PCIEX8_PRSNT1</t>
  </si>
  <si>
    <t>N35021569</t>
  </si>
  <si>
    <t>Y1_P2</t>
  </si>
  <si>
    <t>Y1_P1</t>
  </si>
  <si>
    <t>USB_DOMP</t>
  </si>
  <si>
    <t>USB_DOMN</t>
  </si>
  <si>
    <t>USB3_GND1</t>
  </si>
  <si>
    <t>TRD1P3_2</t>
  </si>
  <si>
    <t>TRD1P3</t>
  </si>
  <si>
    <t>TRD1P2_2</t>
  </si>
  <si>
    <t>TRD1P2</t>
  </si>
  <si>
    <t>TRD1P1_2</t>
  </si>
  <si>
    <t>TRD1P1</t>
  </si>
  <si>
    <t>TRD1P0_2</t>
  </si>
  <si>
    <t>TRD1P0</t>
  </si>
  <si>
    <t>TRD1N3_2</t>
  </si>
  <si>
    <t>TRD1N3</t>
  </si>
  <si>
    <t>TRD1N2_2</t>
  </si>
  <si>
    <t>TRD1N2</t>
  </si>
  <si>
    <t>TRD1N1_2</t>
  </si>
  <si>
    <t>TRD1N1</t>
  </si>
  <si>
    <t>TRD1N0_2</t>
  </si>
  <si>
    <t>TRD1N0</t>
  </si>
  <si>
    <t>TMDS_B_DATA2#</t>
  </si>
  <si>
    <t>TMDS_B_DATA2</t>
  </si>
  <si>
    <t>TMDS_B_DATA1#</t>
  </si>
  <si>
    <t>TMDS_B_DATA1</t>
  </si>
  <si>
    <t>TMDS_B_DATA0#</t>
  </si>
  <si>
    <t>TMDS_B_DATA0</t>
  </si>
  <si>
    <t>TMDS_B_CLK#</t>
  </si>
  <si>
    <t>TMDS_B_CLK</t>
  </si>
  <si>
    <t>SPI_SO</t>
  </si>
  <si>
    <t>SPI_SI</t>
  </si>
  <si>
    <t>SPI_CS#0</t>
  </si>
  <si>
    <t>PCIEX8_CLKREQ8</t>
  </si>
  <si>
    <t>PCIEX8_CLKREQ7</t>
  </si>
  <si>
    <t>PCIEX4_RST#</t>
  </si>
  <si>
    <t>PCIEX4_CLKREQ13</t>
  </si>
  <si>
    <t>PCIEX4_CLKREQ12</t>
  </si>
  <si>
    <t>NC_2</t>
  </si>
  <si>
    <t>NC</t>
  </si>
  <si>
    <t>N85201079</t>
  </si>
  <si>
    <t>N52473158</t>
  </si>
  <si>
    <t>N34778716</t>
  </si>
  <si>
    <t>N34677210</t>
  </si>
  <si>
    <t>N34673602</t>
  </si>
  <si>
    <t>N34673568</t>
  </si>
  <si>
    <t>N34673558</t>
  </si>
  <si>
    <t>N34650661</t>
  </si>
  <si>
    <t>N34650607</t>
  </si>
  <si>
    <t>N34650595</t>
  </si>
  <si>
    <t>N34650593</t>
  </si>
  <si>
    <t>N34650589</t>
  </si>
  <si>
    <t>N34650577</t>
  </si>
  <si>
    <t>N34650517</t>
  </si>
  <si>
    <t>N34650494</t>
  </si>
  <si>
    <t>N34603563</t>
  </si>
  <si>
    <t>N34603555</t>
  </si>
  <si>
    <t>N34603551</t>
  </si>
  <si>
    <t>N34603545</t>
  </si>
  <si>
    <t>N34603527</t>
  </si>
  <si>
    <t>N34603513</t>
  </si>
  <si>
    <t>N34603479</t>
  </si>
  <si>
    <t>N34603455</t>
  </si>
  <si>
    <t>N34601306</t>
  </si>
  <si>
    <t>N34599105</t>
  </si>
  <si>
    <t>N34599061</t>
  </si>
  <si>
    <t>N34546891</t>
  </si>
  <si>
    <t>N34546843</t>
  </si>
  <si>
    <t>N34546574</t>
  </si>
  <si>
    <t>N34546480</t>
  </si>
  <si>
    <t>N34446754</t>
  </si>
  <si>
    <t>N34322807</t>
  </si>
  <si>
    <t>N34287663</t>
  </si>
  <si>
    <t>N34287480</t>
  </si>
  <si>
    <t>N34287471</t>
  </si>
  <si>
    <t>N34285259</t>
  </si>
  <si>
    <t>N34284854</t>
  </si>
  <si>
    <t>N34284838</t>
  </si>
  <si>
    <t>N34239617</t>
  </si>
  <si>
    <t>N34239603</t>
  </si>
  <si>
    <t>N34239564</t>
  </si>
  <si>
    <t>N34239562</t>
  </si>
  <si>
    <t>N34239542</t>
  </si>
  <si>
    <t>N34239529</t>
  </si>
  <si>
    <t>N34239524</t>
  </si>
  <si>
    <t>N34239445</t>
  </si>
  <si>
    <t>N34239431</t>
  </si>
  <si>
    <t>N34233386</t>
  </si>
  <si>
    <t>N34233380</t>
  </si>
  <si>
    <t>N34233345</t>
  </si>
  <si>
    <t>N34233343</t>
  </si>
  <si>
    <t>N34233298</t>
  </si>
  <si>
    <t>N34233293</t>
  </si>
  <si>
    <t>N34233280</t>
  </si>
  <si>
    <t>N34233217</t>
  </si>
  <si>
    <t>N34233203</t>
  </si>
  <si>
    <t>N34078485</t>
  </si>
  <si>
    <t>N34053223</t>
  </si>
  <si>
    <t>N34053211</t>
  </si>
  <si>
    <t>N34053201</t>
  </si>
  <si>
    <t>N34050977</t>
  </si>
  <si>
    <t>N34031496</t>
  </si>
  <si>
    <t>N34031016</t>
  </si>
  <si>
    <t>N34031014</t>
  </si>
  <si>
    <t>N34029786</t>
  </si>
  <si>
    <t>N34029784</t>
  </si>
  <si>
    <t>N34027398</t>
  </si>
  <si>
    <t>N33998529</t>
  </si>
  <si>
    <t>N33996258</t>
  </si>
  <si>
    <t>N32569176</t>
  </si>
  <si>
    <t>N32349179</t>
  </si>
  <si>
    <t>N20117265</t>
  </si>
  <si>
    <t>N20117103</t>
  </si>
  <si>
    <t>N188732795</t>
  </si>
  <si>
    <t>N180552698</t>
  </si>
  <si>
    <t>N176422201</t>
  </si>
  <si>
    <t>N175461275</t>
  </si>
  <si>
    <t>N15228600</t>
  </si>
  <si>
    <t>N102477740</t>
  </si>
  <si>
    <t>M.2_CLK_REQ11</t>
  </si>
  <si>
    <t>M.2_CLKREQ11</t>
  </si>
  <si>
    <t>LAN_PIN7_2</t>
  </si>
  <si>
    <t>LAN_PIN6_2</t>
  </si>
  <si>
    <t>LAN_PIN5_2</t>
  </si>
  <si>
    <t>LAN_PIN3_2</t>
  </si>
  <si>
    <t>LAN_PIN36_2</t>
  </si>
  <si>
    <t>LAN_PIN35_2</t>
  </si>
  <si>
    <t>LAN_PIN34_2</t>
  </si>
  <si>
    <t>LAN_PIN2_2</t>
  </si>
  <si>
    <t>LAN2_GND</t>
  </si>
  <si>
    <t>LAN1_GND</t>
  </si>
  <si>
    <t>KSO9</t>
  </si>
  <si>
    <t>KSO8</t>
  </si>
  <si>
    <t>KSO7</t>
  </si>
  <si>
    <t>KSO6</t>
  </si>
  <si>
    <t>KSO5</t>
  </si>
  <si>
    <t>KSO4</t>
  </si>
  <si>
    <t>KSO3</t>
  </si>
  <si>
    <t>KSO2</t>
  </si>
  <si>
    <t>KSO12</t>
  </si>
  <si>
    <t>KSO11</t>
  </si>
  <si>
    <t>KSO10</t>
  </si>
  <si>
    <t>KSO1</t>
  </si>
  <si>
    <t>KSO0</t>
  </si>
  <si>
    <t>KSI3</t>
  </si>
  <si>
    <t>KSI2</t>
  </si>
  <si>
    <t>KSI1</t>
  </si>
  <si>
    <t>KSI0</t>
  </si>
  <si>
    <t>HDMI_U5V-1</t>
  </si>
  <si>
    <t>HDMI_SDA-1</t>
  </si>
  <si>
    <t>HDMI_SCL-1</t>
  </si>
  <si>
    <t>HDMI_GND</t>
  </si>
  <si>
    <t>HDMI_DATA2-1_L</t>
  </si>
  <si>
    <t>HDMI_DATA2#-1_L</t>
  </si>
  <si>
    <t>HDMI_DATA1-1_L</t>
  </si>
  <si>
    <t>HDMI_DATA1#-1_L</t>
  </si>
  <si>
    <t>HDMI_DATA0-1_L</t>
  </si>
  <si>
    <t>HDMI_DATA0#-1_L</t>
  </si>
  <si>
    <t>HDMI_CLK-1_L</t>
  </si>
  <si>
    <t>HDMI_CLK#-1_L</t>
  </si>
  <si>
    <t>EC_PCH_PWROK</t>
  </si>
  <si>
    <t>DPC_OB_LANE3_P_C</t>
  </si>
  <si>
    <t>DPC_OB_LANE3_P</t>
  </si>
  <si>
    <t>DPC_OB_LANE3_N_C</t>
  </si>
  <si>
    <t>DPC_OB_LANE3_N</t>
  </si>
  <si>
    <t>DPC_OB_LANE2_P_C</t>
  </si>
  <si>
    <t>DPC_OB_LANE2_P</t>
  </si>
  <si>
    <t>DPC_OB_LANE2_N_C</t>
  </si>
  <si>
    <t>DPC_OB_LANE2_N</t>
  </si>
  <si>
    <t>DPC_OB_LANE1_P_C</t>
  </si>
  <si>
    <t>DPC_OB_LANE1_P</t>
  </si>
  <si>
    <t>DPC_OB_LANE1_N_C</t>
  </si>
  <si>
    <t>DPC_OB_LANE1_N</t>
  </si>
  <si>
    <t>DPC_OB_LANE0_P_C</t>
  </si>
  <si>
    <t>DPC_OB_LANE0_P</t>
  </si>
  <si>
    <t>DPC_OB_LANE0_N_C</t>
  </si>
  <si>
    <t>DPC_OB_LANE0_N</t>
  </si>
  <si>
    <t>DPC_AUX_P</t>
  </si>
  <si>
    <t>DPC_AUX_N</t>
  </si>
  <si>
    <t>CLK_M.2_P1</t>
  </si>
  <si>
    <t>CLK_M.2_N1</t>
  </si>
  <si>
    <t>-LAN_DEV_OFF_2</t>
  </si>
  <si>
    <t>+5V_USB_DOM</t>
  </si>
  <si>
    <t>N29887419</t>
  </si>
  <si>
    <t>+V3.3S_SIO</t>
  </si>
  <si>
    <t>N29887561</t>
  </si>
  <si>
    <t>N16774686</t>
  </si>
  <si>
    <t>EC_SLP_S0#</t>
  </si>
  <si>
    <t>N21235064</t>
  </si>
  <si>
    <t>N18649</t>
  </si>
  <si>
    <t>N11057012</t>
  </si>
  <si>
    <t>N106802259</t>
  </si>
  <si>
    <t>USB3_RX6_P_C</t>
  </si>
  <si>
    <t>USB3_RX6_N_C</t>
  </si>
  <si>
    <t>USB3_RX5_P_C</t>
  </si>
  <si>
    <t>USB3_RX5_N_C</t>
  </si>
  <si>
    <t>SIO_ERR#</t>
  </si>
  <si>
    <t>N128218789</t>
  </si>
  <si>
    <t>N152082285</t>
  </si>
  <si>
    <t>N52473015</t>
  </si>
  <si>
    <t>N85201085</t>
  </si>
  <si>
    <t>USB2P3_DP1_L</t>
  </si>
  <si>
    <t>USB3_TX5_N</t>
  </si>
  <si>
    <t>USB2P4_DP2_L</t>
  </si>
  <si>
    <t>USB3P3_TXDN1_C</t>
  </si>
  <si>
    <t>VCC_USB3_34</t>
  </si>
  <si>
    <t>USB3P3_RXDN1</t>
  </si>
  <si>
    <t>USB2P3_DM1_L</t>
  </si>
  <si>
    <t>USB2P4_DM2_L</t>
  </si>
  <si>
    <t>VCC_USB3_56</t>
  </si>
  <si>
    <t>USB2P5_DM1_L</t>
  </si>
  <si>
    <t>USB2P5_DP1_L</t>
  </si>
  <si>
    <t>USB2P6_DM2_L</t>
  </si>
  <si>
    <t>USB2P6_DP2_L</t>
  </si>
  <si>
    <t>N35454197</t>
  </si>
  <si>
    <t>A20GATE_SIO</t>
  </si>
  <si>
    <t>-NDTR2</t>
  </si>
  <si>
    <t>NSOUT2</t>
  </si>
  <si>
    <t>-NCTS2</t>
  </si>
  <si>
    <t>-XRI2</t>
  </si>
  <si>
    <t>NSIN2</t>
  </si>
  <si>
    <t>-NDCD2</t>
  </si>
  <si>
    <t>-NRTS2</t>
  </si>
  <si>
    <t>-NDSR2</t>
  </si>
  <si>
    <t>DSR-2</t>
  </si>
  <si>
    <t>CTS-2</t>
  </si>
  <si>
    <t>RI-2</t>
  </si>
  <si>
    <t>DCD-2</t>
  </si>
  <si>
    <t>MCLK_SIO</t>
  </si>
  <si>
    <t>KDAT_SIO</t>
  </si>
  <si>
    <t>MDAT_SIO</t>
  </si>
  <si>
    <t>KCLK_SIO</t>
  </si>
  <si>
    <t>DOUT3</t>
  </si>
  <si>
    <t>N53328925</t>
  </si>
  <si>
    <t>N50224344</t>
  </si>
  <si>
    <t>DPB_LANE0_P</t>
  </si>
  <si>
    <t>DPB_LANE0_N</t>
  </si>
  <si>
    <t>SIO_DRQ#0</t>
  </si>
  <si>
    <t>DPB_LANE1_N</t>
  </si>
  <si>
    <t>DPB_LANE3_P</t>
  </si>
  <si>
    <t>DPWROK_EC</t>
  </si>
  <si>
    <t>SMB_CLK_SIO</t>
  </si>
  <si>
    <t>DPB_LANE2_P</t>
  </si>
  <si>
    <t>SMB_DATA_SIO</t>
  </si>
  <si>
    <t>DPB_LANE1_P</t>
  </si>
  <si>
    <t>SIN3</t>
  </si>
  <si>
    <t>SOUT3</t>
  </si>
  <si>
    <t>DPB_LANE3_N</t>
  </si>
  <si>
    <t>DPB_LANE2_N</t>
  </si>
  <si>
    <t>SLP_S5#_SIO</t>
  </si>
  <si>
    <t>PCH_DPWROK_SIO</t>
  </si>
  <si>
    <t>N52827074</t>
  </si>
  <si>
    <t>ATX_AT#_SIO</t>
  </si>
  <si>
    <t>N50412456</t>
  </si>
  <si>
    <t>DPD_AUX_N</t>
  </si>
  <si>
    <t>DPD_AUX_P</t>
  </si>
  <si>
    <t>VDD_27</t>
  </si>
  <si>
    <t>VDD0P9</t>
  </si>
  <si>
    <t>SDP2</t>
  </si>
  <si>
    <t>JCLK</t>
  </si>
  <si>
    <t>MIC1-R</t>
  </si>
  <si>
    <t>SDP3</t>
  </si>
  <si>
    <t>WDTRST#</t>
  </si>
  <si>
    <t>VDD_32</t>
  </si>
  <si>
    <t>TMPIN2</t>
  </si>
  <si>
    <t>SIO_ACK#</t>
  </si>
  <si>
    <t>NC_SI_ARB_IN</t>
  </si>
  <si>
    <t>EC_SLP_S4#</t>
  </si>
  <si>
    <t>FRONT-JD</t>
  </si>
  <si>
    <t>JTAG_TDI</t>
  </si>
  <si>
    <t>VDD1P5_OUT</t>
  </si>
  <si>
    <t>FRONT_OUT_R</t>
  </si>
  <si>
    <t>TMDS_B_HPD#</t>
  </si>
  <si>
    <t>SIO_PWROK1</t>
  </si>
  <si>
    <t>VDD0P9_OUT</t>
  </si>
  <si>
    <t>SIN2</t>
  </si>
  <si>
    <t>LAN_PIN3</t>
  </si>
  <si>
    <t>SENSEA</t>
  </si>
  <si>
    <t>FRONT_OUT_L</t>
  </si>
  <si>
    <t>DTR-2</t>
  </si>
  <si>
    <t>PWRBTSW-_R</t>
  </si>
  <si>
    <t>VDD_64</t>
  </si>
  <si>
    <t>SDP1</t>
  </si>
  <si>
    <t>LAN_PIN35</t>
  </si>
  <si>
    <t>JTDO</t>
  </si>
  <si>
    <t>HDA_DVDDIO</t>
  </si>
  <si>
    <t>LAN_PIN5</t>
  </si>
  <si>
    <t>MIC1-VREFO-L</t>
  </si>
  <si>
    <t>MIC1-VREFO-R</t>
  </si>
  <si>
    <t>SIO_PSON#</t>
  </si>
  <si>
    <t>LAN_PIN2</t>
  </si>
  <si>
    <t>SIOVREF</t>
  </si>
  <si>
    <t>VDD_41</t>
  </si>
  <si>
    <t>+V5S_AUD_R</t>
  </si>
  <si>
    <t>LAN_PIN36</t>
  </si>
  <si>
    <t>VDD_51</t>
  </si>
  <si>
    <t>+V5S_AUD</t>
  </si>
  <si>
    <t>HDA_PCBEEPC</t>
  </si>
  <si>
    <t>PM_RSMRST#_SIO</t>
  </si>
  <si>
    <t>N52306578</t>
  </si>
  <si>
    <t>RTS-2</t>
  </si>
  <si>
    <t>N52966463</t>
  </si>
  <si>
    <t>SIO_PECI_R</t>
  </si>
  <si>
    <t>LAN_PIN6</t>
  </si>
  <si>
    <t>BEEP</t>
  </si>
  <si>
    <t>JTMS</t>
  </si>
  <si>
    <t>CBOT</t>
  </si>
  <si>
    <t>+V3.3S_AUD</t>
  </si>
  <si>
    <t>+V3.3A_RTC_SIO</t>
  </si>
  <si>
    <t>VDD_59</t>
  </si>
  <si>
    <t>SOUT2</t>
  </si>
  <si>
    <t>SDP0</t>
  </si>
  <si>
    <t>MIC1-JD</t>
  </si>
  <si>
    <t>LAN_PIN34</t>
  </si>
  <si>
    <t>CTOP</t>
  </si>
  <si>
    <t>EC_IMVP_VR_ON</t>
  </si>
  <si>
    <t>LAN_PIN7</t>
  </si>
  <si>
    <t>NC_SI_ARB_OUT</t>
  </si>
  <si>
    <t>SMCLK3_EC</t>
  </si>
  <si>
    <t>SMDAT3_EC</t>
  </si>
  <si>
    <t>TMPIN1</t>
  </si>
  <si>
    <t>OVT#</t>
  </si>
  <si>
    <t>N52556889</t>
  </si>
  <si>
    <t>VREF</t>
  </si>
  <si>
    <t>MIC1-L</t>
  </si>
  <si>
    <t>SIO_BUSY</t>
  </si>
  <si>
    <t>ALERT#</t>
  </si>
  <si>
    <t>CFRONT-L</t>
  </si>
  <si>
    <t>CLK_PCI_SIO</t>
  </si>
  <si>
    <t>CMIC1-R</t>
  </si>
  <si>
    <t>CPU_THEMD-</t>
  </si>
  <si>
    <t>LMIC1-CONN-L</t>
  </si>
  <si>
    <t>LFRONT-R</t>
  </si>
  <si>
    <t>ATXPG_IN</t>
  </si>
  <si>
    <t>SOUT4</t>
  </si>
  <si>
    <t>LMIC1-CONN-R</t>
  </si>
  <si>
    <t>SIN4</t>
  </si>
  <si>
    <t>RFRONT-L</t>
  </si>
  <si>
    <t>CMIC1-L</t>
  </si>
  <si>
    <t>RFRONT-R</t>
  </si>
  <si>
    <t>LFRONT-L</t>
  </si>
  <si>
    <t>CFRONT-R</t>
  </si>
  <si>
    <t>&lt;5mils</t>
    <phoneticPr fontId="20" type="noConversion"/>
  </si>
  <si>
    <t>CLK_M.2_P1</t>
    <phoneticPr fontId="3" type="noConversion"/>
  </si>
  <si>
    <t>N20117879</t>
  </si>
  <si>
    <t>N20117854</t>
  </si>
  <si>
    <t>5VDUAL_NCH#</t>
  </si>
  <si>
    <t>N36312237</t>
  </si>
  <si>
    <t>5VA_CTROL</t>
  </si>
  <si>
    <t>N36193579</t>
  </si>
  <si>
    <t>N36193547</t>
  </si>
  <si>
    <t>N36191808</t>
  </si>
  <si>
    <t>N36191766</t>
  </si>
  <si>
    <t>N36190718</t>
  </si>
  <si>
    <t>N36190686</t>
  </si>
  <si>
    <t>FANOUT3_EC</t>
  </si>
  <si>
    <t>FANIO3_EC</t>
  </si>
  <si>
    <t>TBT3_I2C_EN</t>
  </si>
  <si>
    <t>TBT3_ALERT_N</t>
  </si>
  <si>
    <t>TBT2_TYPE</t>
  </si>
  <si>
    <t>TBT2_PLUG_EVENT_N2</t>
  </si>
  <si>
    <t>TBT2_I2C_EN</t>
  </si>
  <si>
    <t>TBT2_ALERT_N</t>
  </si>
  <si>
    <t>TBT1_TYPE_Q</t>
  </si>
  <si>
    <t>TBT1_TYPE</t>
  </si>
  <si>
    <t>TBT1_PRESENT</t>
  </si>
  <si>
    <t>TBT1_PLUG_EVENT_N_Q</t>
  </si>
  <si>
    <t>TBT1_PLUG_EVENT_N_CN</t>
  </si>
  <si>
    <t>TBT1_PLUG_EVENT_N</t>
  </si>
  <si>
    <t>TBT1_I2C_EN</t>
  </si>
  <si>
    <t>TBT1_FORCE_PWR_Q</t>
  </si>
  <si>
    <t>TBT1_FORCE_PWR_CN</t>
  </si>
  <si>
    <t>TBT1_FORCE_PWR</t>
  </si>
  <si>
    <t>TBT1_EN2</t>
  </si>
  <si>
    <t>TBT1_ALERT_N_Q</t>
  </si>
  <si>
    <t>TBT1_ALERT_N</t>
  </si>
  <si>
    <t>SLP_S3_N_Q134</t>
  </si>
  <si>
    <t>SLP_S3_N_Q</t>
  </si>
  <si>
    <t>SATA_TX5-_C</t>
  </si>
  <si>
    <t>SATA_TX5-</t>
  </si>
  <si>
    <t>SATA_TX5+_C</t>
  </si>
  <si>
    <t>SATA_TX5+</t>
  </si>
  <si>
    <t>SATA_TX4-_C</t>
  </si>
  <si>
    <t>SATA_TX4-</t>
  </si>
  <si>
    <t>SATA_TX4+_C</t>
  </si>
  <si>
    <t>SATA_TX4+</t>
  </si>
  <si>
    <t>SATA_RX5-_C</t>
  </si>
  <si>
    <t>SATA_RX5-</t>
  </si>
  <si>
    <t>SATA_RX5+_C</t>
  </si>
  <si>
    <t>SATA_RX5+</t>
  </si>
  <si>
    <t>SATA_RX4-_C</t>
  </si>
  <si>
    <t>SATA_RX4-</t>
  </si>
  <si>
    <t>SATA_RX4+_C</t>
  </si>
  <si>
    <t>SATA_RX4+</t>
  </si>
  <si>
    <t>PCIE_TXP8_C</t>
  </si>
  <si>
    <t>PCIE_TXP8</t>
  </si>
  <si>
    <t>PCIE_TXP7_C</t>
  </si>
  <si>
    <t>PCIE_TXP7</t>
  </si>
  <si>
    <t>PCIE_TXN8_C</t>
  </si>
  <si>
    <t>PCIE_TXN8</t>
  </si>
  <si>
    <t>PCIE_TXN7_C</t>
  </si>
  <si>
    <t>PCIE_TXN7</t>
  </si>
  <si>
    <t>PCIE_RXP8</t>
  </si>
  <si>
    <t>PCIE_RXP7</t>
  </si>
  <si>
    <t>PCIE_RXN8</t>
  </si>
  <si>
    <t>PCIE_RXN7</t>
  </si>
  <si>
    <t>PCH_TBT_S5_CTRL</t>
  </si>
  <si>
    <t>PCH_SLP_S5_S4_N_Q135</t>
  </si>
  <si>
    <t>PCH_SLP_S5_S4_N_Q</t>
  </si>
  <si>
    <t>N36846761</t>
  </si>
  <si>
    <t>N36774078</t>
  </si>
  <si>
    <t>N36736600</t>
  </si>
  <si>
    <t>N36736554</t>
  </si>
  <si>
    <t>N36736424</t>
  </si>
  <si>
    <t>N36736420</t>
  </si>
  <si>
    <t>N36736416</t>
  </si>
  <si>
    <t>N36736412</t>
  </si>
  <si>
    <t>N36736066</t>
  </si>
  <si>
    <t>N36731180</t>
  </si>
  <si>
    <t>N36731161</t>
  </si>
  <si>
    <t>N36731137</t>
  </si>
  <si>
    <t>N36731127</t>
  </si>
  <si>
    <t>N36731020</t>
  </si>
  <si>
    <t>N36730454</t>
  </si>
  <si>
    <t>N36730256</t>
  </si>
  <si>
    <t>N36730246</t>
  </si>
  <si>
    <t>N36730197</t>
  </si>
  <si>
    <t>N36730187</t>
  </si>
  <si>
    <t>N36730077</t>
  </si>
  <si>
    <t>N36730071</t>
  </si>
  <si>
    <t>N36725581</t>
  </si>
  <si>
    <t>N36686342</t>
  </si>
  <si>
    <t>N36686320</t>
  </si>
  <si>
    <t>N36684153</t>
  </si>
  <si>
    <t>N36684144</t>
  </si>
  <si>
    <t>N36684138</t>
  </si>
  <si>
    <t>N36684097</t>
  </si>
  <si>
    <t>N36684057</t>
  </si>
  <si>
    <t>EC_QTS</t>
  </si>
  <si>
    <t>DP_C_AUX_P</t>
  </si>
  <si>
    <t>DP_C_AUX_N</t>
  </si>
  <si>
    <t>AUX_CTRL_DET_D</t>
  </si>
  <si>
    <t>RSATA_RX3-_C</t>
  </si>
  <si>
    <t>RSATA_RX3+_C</t>
  </si>
  <si>
    <t>RSATA_RX2-_C</t>
  </si>
  <si>
    <t>RSATA_RX2+_C</t>
  </si>
  <si>
    <t>RSATA_RX1-_C</t>
  </si>
  <si>
    <t>RSATA_RX1+_C</t>
  </si>
  <si>
    <t>RSATA_RX0-_C</t>
  </si>
  <si>
    <t>RSATA_RX0+_C</t>
  </si>
  <si>
    <t>CLK_PCIE_Switch_N</t>
    <phoneticPr fontId="3" type="noConversion"/>
  </si>
  <si>
    <t>CLK_PCIE_Switch_P</t>
    <phoneticPr fontId="3" type="noConversion"/>
  </si>
  <si>
    <t>CLK_SRC8_X8PORT2_DP</t>
    <phoneticPr fontId="3" type="noConversion"/>
  </si>
  <si>
    <t>CLK_U.2_1_P</t>
    <phoneticPr fontId="3" type="noConversion"/>
  </si>
  <si>
    <t>CLK_P_U2S_1</t>
    <phoneticPr fontId="3" type="noConversion"/>
  </si>
  <si>
    <t>CLK_N_U2S_1</t>
    <phoneticPr fontId="3" type="noConversion"/>
  </si>
  <si>
    <t>CLK_M.2_N1</t>
    <phoneticPr fontId="3" type="noConversion"/>
  </si>
  <si>
    <t>CLK_U.2_2_N</t>
  </si>
  <si>
    <t>CLK_U.2_2_P</t>
    <phoneticPr fontId="3" type="noConversion"/>
  </si>
  <si>
    <t>CLK_N_U2S_2</t>
    <phoneticPr fontId="3" type="noConversion"/>
  </si>
  <si>
    <t>CLK_P_U2S_2</t>
    <phoneticPr fontId="3" type="noConversion"/>
  </si>
  <si>
    <t>CLK_U.2_1_N</t>
    <phoneticPr fontId="3" type="noConversion"/>
  </si>
  <si>
    <t>CLK_24MHZ-1</t>
    <phoneticPr fontId="3" type="noConversion"/>
  </si>
  <si>
    <t>device down</t>
    <phoneticPr fontId="3" type="noConversion"/>
  </si>
  <si>
    <t>SATA_TXP_HDD1_C</t>
  </si>
  <si>
    <t>SATA_TXN_HDD1_C</t>
  </si>
  <si>
    <t>SATA_TXN_HDD1</t>
  </si>
  <si>
    <t xml:space="preserve">PCIE Device Down  </t>
    <phoneticPr fontId="3" type="noConversion"/>
  </si>
  <si>
    <t>PCIE_TXP21_U2</t>
    <phoneticPr fontId="3" type="noConversion"/>
  </si>
  <si>
    <t>PCIE_TXN21_U2_C</t>
    <phoneticPr fontId="3" type="noConversion"/>
  </si>
  <si>
    <t>PCIE_TXP21_U2_C</t>
    <phoneticPr fontId="3" type="noConversion"/>
  </si>
  <si>
    <t>PCIE_TXN21_U2S</t>
    <phoneticPr fontId="3" type="noConversion"/>
  </si>
  <si>
    <t>PCIE_TXP21_U2S</t>
    <phoneticPr fontId="3" type="noConversion"/>
  </si>
  <si>
    <t>PCIE_TXN21_U2S_C</t>
    <phoneticPr fontId="3" type="noConversion"/>
  </si>
  <si>
    <t>PCIE_TXP21_U2S_C</t>
    <phoneticPr fontId="3" type="noConversion"/>
  </si>
  <si>
    <t>PCIE_TXN22_U2</t>
    <phoneticPr fontId="3" type="noConversion"/>
  </si>
  <si>
    <t>PCIE_TXP22_U2</t>
    <phoneticPr fontId="3" type="noConversion"/>
  </si>
  <si>
    <t>PCIE_TXN22_U2_C</t>
    <phoneticPr fontId="3" type="noConversion"/>
  </si>
  <si>
    <t>PCIE_TXP22_U2_C</t>
    <phoneticPr fontId="3" type="noConversion"/>
  </si>
  <si>
    <t>PCIE_TXN22_U2S</t>
    <phoneticPr fontId="3" type="noConversion"/>
  </si>
  <si>
    <t>PCIE_TXP22_U2S</t>
    <phoneticPr fontId="3" type="noConversion"/>
  </si>
  <si>
    <t>PCIE_TXN22_U2S_C</t>
    <phoneticPr fontId="3" type="noConversion"/>
  </si>
  <si>
    <t>PCIE_TXP22_U2S_C</t>
    <phoneticPr fontId="3" type="noConversion"/>
  </si>
  <si>
    <t>PCIE_TXN23_U2</t>
    <phoneticPr fontId="3" type="noConversion"/>
  </si>
  <si>
    <t>PCIE_TXP23_U2</t>
    <phoneticPr fontId="3" type="noConversion"/>
  </si>
  <si>
    <t>PCIE_TXN23_U2_C</t>
    <phoneticPr fontId="3" type="noConversion"/>
  </si>
  <si>
    <t>PCIE_TXP23_U2_C</t>
    <phoneticPr fontId="3" type="noConversion"/>
  </si>
  <si>
    <t>PCIE_TXN23_U2S</t>
    <phoneticPr fontId="3" type="noConversion"/>
  </si>
  <si>
    <t>PCIE_TXP23_U2S</t>
    <phoneticPr fontId="3" type="noConversion"/>
  </si>
  <si>
    <t>PCIE_TXN23_U2S_C</t>
    <phoneticPr fontId="3" type="noConversion"/>
  </si>
  <si>
    <t>PCIE_TXP23_U2S_C</t>
    <phoneticPr fontId="3" type="noConversion"/>
  </si>
  <si>
    <t>PCIE_TXN24_U2</t>
    <phoneticPr fontId="3" type="noConversion"/>
  </si>
  <si>
    <t>PCIE_TXP24_U2</t>
    <phoneticPr fontId="3" type="noConversion"/>
  </si>
  <si>
    <t>PCIE_TXN24_U2_C</t>
    <phoneticPr fontId="3" type="noConversion"/>
  </si>
  <si>
    <t>PCIE_TXP24_U2_C</t>
    <phoneticPr fontId="3" type="noConversion"/>
  </si>
  <si>
    <t>PCIE_TXN24_U2S</t>
    <phoneticPr fontId="3" type="noConversion"/>
  </si>
  <si>
    <t>PCIE_TXP24_U2S</t>
    <phoneticPr fontId="3" type="noConversion"/>
  </si>
  <si>
    <t>PCIE_TXN24_U2S_C</t>
    <phoneticPr fontId="3" type="noConversion"/>
  </si>
  <si>
    <t>PCIE_TXP24_U2S_C</t>
    <phoneticPr fontId="3" type="noConversion"/>
  </si>
  <si>
    <t>2"-8"</t>
    <phoneticPr fontId="3" type="noConversion"/>
  </si>
  <si>
    <t>PCIE_RXN24</t>
    <phoneticPr fontId="3" type="noConversion"/>
  </si>
  <si>
    <t>PCIE_RXP24</t>
    <phoneticPr fontId="3" type="noConversion"/>
  </si>
  <si>
    <t>ReDRV5_RX2_N</t>
    <phoneticPr fontId="3" type="noConversion"/>
  </si>
  <si>
    <t>ReDRV5_RX2_P</t>
    <phoneticPr fontId="3" type="noConversion"/>
  </si>
  <si>
    <t>ReDRV6_RX2_N</t>
    <phoneticPr fontId="3" type="noConversion"/>
  </si>
  <si>
    <t>ReDRV6_RX2_P</t>
    <phoneticPr fontId="3" type="noConversion"/>
  </si>
  <si>
    <t>ReDRV7_RX2_N</t>
    <phoneticPr fontId="3" type="noConversion"/>
  </si>
  <si>
    <t>PCIE_RXP21_U2</t>
  </si>
  <si>
    <t>PCIE_RXN22_U2</t>
  </si>
  <si>
    <t>PCIE_RXP22_U2</t>
  </si>
  <si>
    <t>PCIE_RXN23_U2</t>
  </si>
  <si>
    <t>PCIE_RXP23_U2</t>
  </si>
  <si>
    <t>PCIE_RXN24_U2</t>
  </si>
  <si>
    <t>PCIE_RXP24_U2</t>
  </si>
  <si>
    <t>PCIE_RXP9_U2S</t>
  </si>
  <si>
    <t>PCIE_RXN10_U2S</t>
  </si>
  <si>
    <t>PCIE_RXP10_U2S</t>
  </si>
  <si>
    <t>PCIE_RXN11_U2S</t>
  </si>
  <si>
    <t>PCIE_RXP11_U2S</t>
  </si>
  <si>
    <t>PCIE_RXN12_U2S</t>
  </si>
  <si>
    <t>PCIE_RXP12_U2S</t>
  </si>
  <si>
    <t>PCIE_RXN21_U2S</t>
  </si>
  <si>
    <t>PCIE_RXP21_U2S</t>
  </si>
  <si>
    <t>PCIE_RXN22_U2S</t>
  </si>
  <si>
    <t>PCIE_RXP22_U2S</t>
  </si>
  <si>
    <t>PCIE_RXN23_U2S</t>
  </si>
  <si>
    <t>PCIE_RXP23_U2S</t>
  </si>
  <si>
    <t>PCIE_RXN24_U2S</t>
  </si>
  <si>
    <t>PCIE_RXP24_U2S</t>
  </si>
  <si>
    <t>PCIE_RXN9_U2S_C</t>
  </si>
  <si>
    <t>PCIE_RXP9_U2S_C</t>
  </si>
  <si>
    <t>PCIE_RXN10_U2S_C</t>
  </si>
  <si>
    <t>PCIE_RXP10_U2S_C</t>
  </si>
  <si>
    <t>PCIE_RXN11_U2S_C</t>
  </si>
  <si>
    <t>PCIE_RXP11_U2S_C</t>
  </si>
  <si>
    <t>PCIE_RXN12_U2S_C</t>
  </si>
  <si>
    <t>PCIE_RXP12_U2S_C</t>
  </si>
  <si>
    <t>PCIE_RXN21_U2S_C</t>
  </si>
  <si>
    <t>PCIE_RXP21_U2S_C</t>
  </si>
  <si>
    <t>PCIE_RXN22_U2S_C</t>
  </si>
  <si>
    <t>PCIE_RXP22_U2S_C</t>
  </si>
  <si>
    <t>PCIE_RXN23_U2S_C</t>
  </si>
  <si>
    <t>PCIE_RXP23_U2S_C</t>
  </si>
  <si>
    <t>PCIE_RXN24_U2S_C</t>
  </si>
  <si>
    <t>PCIE_RXP24_U2S_C</t>
  </si>
  <si>
    <t>ReDRV5_TX2_P</t>
    <phoneticPr fontId="3" type="noConversion"/>
  </si>
  <si>
    <t>ReDRV6_TX2_N</t>
    <phoneticPr fontId="3" type="noConversion"/>
  </si>
  <si>
    <t>ReDRV6_TX2_P</t>
    <phoneticPr fontId="3" type="noConversion"/>
  </si>
  <si>
    <t>ReDRV7_TX2_P</t>
    <phoneticPr fontId="3" type="noConversion"/>
  </si>
  <si>
    <t>ReDRV8_TX2_N</t>
    <phoneticPr fontId="3" type="noConversion"/>
  </si>
  <si>
    <t>ReDRV8_TX2_P</t>
    <phoneticPr fontId="3" type="noConversion"/>
  </si>
  <si>
    <t>ReDRV5_RX2_P</t>
    <phoneticPr fontId="3" type="noConversion"/>
  </si>
  <si>
    <t>./VIA-NET.txt</t>
  </si>
  <si>
    <t>USB_PP9_C</t>
  </si>
  <si>
    <t>USB_PN9_C</t>
  </si>
  <si>
    <t>USB3_TX6_P_C</t>
  </si>
  <si>
    <t>USB3_TX6_N_C</t>
  </si>
  <si>
    <t>USB3_TX5_P_C</t>
  </si>
  <si>
    <t>USB3_TX5_N_C</t>
  </si>
  <si>
    <t>USB3_TX4_P_C</t>
  </si>
  <si>
    <t>USB3_TX4_N_C</t>
  </si>
  <si>
    <t>USB3_TX3_P_C</t>
  </si>
  <si>
    <t>USB3_TX3_N_C</t>
  </si>
  <si>
    <t>USB3_TX2_P_C</t>
  </si>
  <si>
    <t>USB3_TX2_N_C</t>
  </si>
  <si>
    <t>USB3_TX1_P_C</t>
  </si>
  <si>
    <t>USB3_TX1_N_C</t>
  </si>
  <si>
    <t>SATA_TXP_HDD5_C</t>
  </si>
  <si>
    <t>SATA_TXP_HDD4_C</t>
  </si>
  <si>
    <t>SATA_TXP_HDD3_C</t>
  </si>
  <si>
    <t>SATA_TXP_HDD2_C</t>
  </si>
  <si>
    <t>SATA_TXP_HDD0_C</t>
  </si>
  <si>
    <t>SATA_TXN_HDD5_C</t>
  </si>
  <si>
    <t>SATA_TXN_HDD4_C</t>
  </si>
  <si>
    <t>SATA_TXN_HDD3_C</t>
  </si>
  <si>
    <t>SATA_TXN_HDD2_C</t>
  </si>
  <si>
    <t>SATA_TXN_HDD0_C</t>
  </si>
  <si>
    <t>SATA_RXP_HDD5_C</t>
  </si>
  <si>
    <t>SATA_RXP_HDD4_C</t>
  </si>
  <si>
    <t>SATA_RXP_HDD3_C</t>
  </si>
  <si>
    <t>SATA_RXP_HDD2_C</t>
  </si>
  <si>
    <t>SATA_RXP_HDD1_C</t>
  </si>
  <si>
    <t>SATA_RXP_HDD0_C</t>
  </si>
  <si>
    <t>SATA_RXN_HDD5_C</t>
  </si>
  <si>
    <t>SATA_RXN_HDD4_C</t>
  </si>
  <si>
    <t>SATA_RXN_HDD3_C</t>
  </si>
  <si>
    <t>SATA_RXN_HDD2_C</t>
  </si>
  <si>
    <t>SATA_RXN_HDD1_C</t>
  </si>
  <si>
    <t>SATA_RXN_HDD0_C</t>
  </si>
  <si>
    <t>PCIE_TXP24_U2S_C</t>
  </si>
  <si>
    <t>PCIE_TXP23_U2S_C</t>
  </si>
  <si>
    <t>PCIE_TXP22_U2S_C</t>
  </si>
  <si>
    <t>PCIE_TXP21_U2S_C</t>
  </si>
  <si>
    <t>PCIE_TXN24_U2S_C</t>
  </si>
  <si>
    <t>PCIE_TXN23_U2S_C</t>
  </si>
  <si>
    <t>PCIE_TXN22_U2S_C</t>
  </si>
  <si>
    <t>PCIE_TXN21_U2S_C</t>
  </si>
  <si>
    <t>PCIE_RXP19_C</t>
  </si>
  <si>
    <t>PCIE_RXN19_C</t>
  </si>
  <si>
    <t>N41810319</t>
  </si>
  <si>
    <t>N41809848</t>
  </si>
  <si>
    <t>N41809449</t>
  </si>
  <si>
    <t>N41808280</t>
  </si>
  <si>
    <t>N41807870</t>
  </si>
  <si>
    <t>N41805948</t>
  </si>
  <si>
    <t>N41805577</t>
  </si>
  <si>
    <t>N41805571</t>
  </si>
  <si>
    <t>N41805395</t>
  </si>
  <si>
    <t>N41805389</t>
  </si>
  <si>
    <t>N41805055</t>
  </si>
  <si>
    <t>N41805049</t>
  </si>
  <si>
    <t>N41804875</t>
  </si>
  <si>
    <t>N41804869</t>
  </si>
  <si>
    <t>N41804694</t>
  </si>
  <si>
    <t>N41804688</t>
  </si>
  <si>
    <t>N41804294</t>
  </si>
  <si>
    <t>N41804235</t>
  </si>
  <si>
    <t>U.2_2_PRSNT#_R</t>
  </si>
  <si>
    <t>U.2_2_PLTRST#</t>
  </si>
  <si>
    <t>U.2_1_PRSNT#_R</t>
  </si>
  <si>
    <t>U.2_1_PLTRST#</t>
  </si>
  <si>
    <t>SSD_SMB_A2</t>
  </si>
  <si>
    <t>SSD_SMB_A1</t>
  </si>
  <si>
    <t>SSD_SMB_A0</t>
  </si>
  <si>
    <t>SSD4_SMB_SDA</t>
  </si>
  <si>
    <t>SSD4_SMB_SCL</t>
  </si>
  <si>
    <t>SSD3_SMB_SDA</t>
  </si>
  <si>
    <t>SSD3_SMB_SCL</t>
  </si>
  <si>
    <t>SSD2_SMB_SDA</t>
  </si>
  <si>
    <t>SSD2_SMB_SCL</t>
  </si>
  <si>
    <t>SSD1_SMB_SDA</t>
  </si>
  <si>
    <t>SSD1_SMB_SCL</t>
  </si>
  <si>
    <t>PLTRST_N_4</t>
  </si>
  <si>
    <t>PLTRST_N_3</t>
  </si>
  <si>
    <t>PLTRST_N_2</t>
  </si>
  <si>
    <t>N41363959</t>
  </si>
  <si>
    <t>N41356638</t>
  </si>
  <si>
    <t>N41356603</t>
  </si>
  <si>
    <t>N41356584</t>
  </si>
  <si>
    <t>N41350594</t>
  </si>
  <si>
    <t>N41350359</t>
  </si>
  <si>
    <t>N41350102</t>
  </si>
  <si>
    <t>N41349804</t>
  </si>
  <si>
    <t>N41286893</t>
  </si>
  <si>
    <t>N38003420</t>
  </si>
  <si>
    <t>N37977428</t>
  </si>
  <si>
    <t>N34239198</t>
  </si>
  <si>
    <t>N34232869</t>
  </si>
  <si>
    <t>LED_GND</t>
  </si>
  <si>
    <t>HDD_GND</t>
  </si>
  <si>
    <t>FILTER_GND</t>
  </si>
  <si>
    <t>U.2_2_PRSNT#_BP</t>
  </si>
  <si>
    <t>U.2_1_PRSNT#_BP</t>
  </si>
  <si>
    <t>SSD_PWR_DIS</t>
  </si>
  <si>
    <t>SSD2_HOT_PLUG</t>
  </si>
  <si>
    <t>SSD2_DUAL_P_EN_N</t>
  </si>
  <si>
    <t>SSD1_HOT_PLUG</t>
  </si>
  <si>
    <t>SSD1_DUAL_P_EN_N</t>
  </si>
  <si>
    <t>PLTRST_N_2_BP</t>
  </si>
  <si>
    <t>PLTRST_N_1_BP</t>
  </si>
  <si>
    <t>PLTRST_N_1</t>
  </si>
  <si>
    <t>N40668064</t>
  </si>
  <si>
    <t>N40667978</t>
  </si>
  <si>
    <t>N40667413</t>
  </si>
  <si>
    <t>N40667277</t>
  </si>
  <si>
    <t>N40664952</t>
  </si>
  <si>
    <t>N40664769</t>
  </si>
  <si>
    <t>IFDET#_U2_2_BP</t>
  </si>
  <si>
    <t>IFDET#_U2_1_BP</t>
  </si>
  <si>
    <t>FILTER_SOUT</t>
  </si>
  <si>
    <t>FILTER_SIN</t>
  </si>
  <si>
    <t>FANOUT6_SIO_C</t>
  </si>
  <si>
    <t>FANOUT6_SIO_BP</t>
  </si>
  <si>
    <t>FANIO6_SIO_C</t>
  </si>
  <si>
    <t>FANIO6_SIO_BP</t>
  </si>
  <si>
    <t>+5V_LED</t>
  </si>
  <si>
    <t>SOUT3_BP</t>
  </si>
  <si>
    <t>SIN3_BP</t>
  </si>
  <si>
    <t>S0_HDD4_EN_BP</t>
  </si>
  <si>
    <t>S0_HDD4_EN</t>
  </si>
  <si>
    <t>S0_HDD3_EN_BP</t>
  </si>
  <si>
    <t>S0_HDD3_EN</t>
  </si>
  <si>
    <t>S0_HDD2_EN_BP</t>
  </si>
  <si>
    <t>S0_HDD2_EN</t>
  </si>
  <si>
    <t>S0_HDD1_EN_BP</t>
  </si>
  <si>
    <t>S0_HDD1_EN</t>
  </si>
  <si>
    <t>N40573955</t>
  </si>
  <si>
    <t>N40572805</t>
  </si>
  <si>
    <t>N40528950</t>
  </si>
  <si>
    <t>N40508828</t>
  </si>
  <si>
    <t>N40503918</t>
  </si>
  <si>
    <t>N40478383</t>
  </si>
  <si>
    <t>N40478363</t>
  </si>
  <si>
    <t>N40433602</t>
  </si>
  <si>
    <t>N40433600</t>
  </si>
  <si>
    <t>N40433586</t>
  </si>
  <si>
    <t>N40433079</t>
  </si>
  <si>
    <t>N40433077</t>
  </si>
  <si>
    <t>N40433063</t>
  </si>
  <si>
    <t>N40432579</t>
  </si>
  <si>
    <t>N40432565</t>
  </si>
  <si>
    <t>N40431985</t>
  </si>
  <si>
    <t>N40431983</t>
  </si>
  <si>
    <t>N40431969</t>
  </si>
  <si>
    <t>N11057010</t>
  </si>
  <si>
    <t>+VT1_PLL1</t>
  </si>
  <si>
    <t>+VREF</t>
  </si>
  <si>
    <t>+5V_HDD_4</t>
  </si>
  <si>
    <t>+5V_HDD_3</t>
  </si>
  <si>
    <t>+5V_HDD_2</t>
  </si>
  <si>
    <t>+5V_HDD_1</t>
  </si>
  <si>
    <t>+3.3V_RD3_SATA</t>
  </si>
  <si>
    <t>+3.3V_RD3_BP</t>
  </si>
  <si>
    <t>+3.3V_RD2_SATA</t>
  </si>
  <si>
    <t>+3.3V_RD2_BP</t>
  </si>
  <si>
    <t>+3.3V_RD1_SATA</t>
  </si>
  <si>
    <t>+3.3V_RD1_BP</t>
  </si>
  <si>
    <t>+3.3V_HDD</t>
  </si>
  <si>
    <t>+12V_HDD_4</t>
  </si>
  <si>
    <t>+12V_HDD_3</t>
  </si>
  <si>
    <t>+12V_HDD_2</t>
  </si>
  <si>
    <t>+12V_HDD_1</t>
  </si>
  <si>
    <t>+12V_HDD</t>
  </si>
  <si>
    <t>SATA_TXP_HDD5</t>
  </si>
  <si>
    <t>SATA_TXP_HDD4</t>
  </si>
  <si>
    <t>SATA_TXP_HDD3</t>
  </si>
  <si>
    <t>SATA_TXP_HDD2</t>
  </si>
  <si>
    <t>SATA_TXP_HDD1</t>
  </si>
  <si>
    <t>SATA_TXP_HDD0</t>
  </si>
  <si>
    <t>SATA_TXN_HDD5</t>
  </si>
  <si>
    <t>SATA_TXN_HDD4</t>
  </si>
  <si>
    <t>SATA_TXN_HDD3</t>
  </si>
  <si>
    <t>SATA_TXN_HDD2</t>
  </si>
  <si>
    <t>SATA_TXN_HDD0</t>
  </si>
  <si>
    <t>N40110409</t>
  </si>
  <si>
    <t>EXTRST#_S</t>
  </si>
  <si>
    <t>EXTRST#</t>
  </si>
  <si>
    <t>VPD0_WP</t>
  </si>
  <si>
    <t>VPD0_A2</t>
  </si>
  <si>
    <t>VPD0_A1</t>
  </si>
  <si>
    <t>VPD0_A0</t>
  </si>
  <si>
    <t>U2_ERR2_S</t>
  </si>
  <si>
    <t>U2_ERR1_S</t>
  </si>
  <si>
    <t>U2_ACT2_10HZ_S</t>
  </si>
  <si>
    <t>U2_ACT1_10HZ_S</t>
  </si>
  <si>
    <t>SATA_TXP2+</t>
  </si>
  <si>
    <t>SATA_TXN2-</t>
  </si>
  <si>
    <t>SATA_RXP2+</t>
  </si>
  <si>
    <t>SATA_RXN2-</t>
  </si>
  <si>
    <t>PWRBTN_SW#_S</t>
  </si>
  <si>
    <t>PCIE_RXP20_C</t>
  </si>
  <si>
    <t>PCIE_RXN20_C</t>
  </si>
  <si>
    <t>PCIES_TXP4_C</t>
  </si>
  <si>
    <t>PCIES_TXP3_C</t>
  </si>
  <si>
    <t>PCIES_TXP2_C</t>
  </si>
  <si>
    <t>PCIES_TXP1_C</t>
  </si>
  <si>
    <t>PCIES_TXN4_C</t>
  </si>
  <si>
    <t>PCIES_TXN3_C</t>
  </si>
  <si>
    <t>PCIES_TXN2_C</t>
  </si>
  <si>
    <t>PCIES_TXN1_C</t>
  </si>
  <si>
    <t>PCIES_RXP4_C</t>
  </si>
  <si>
    <t>PCIES_RXP3_C</t>
  </si>
  <si>
    <t>PCIES_RXP2_C</t>
  </si>
  <si>
    <t>PCIES_RXN4_C</t>
  </si>
  <si>
    <t>PCIES_RXN3_C</t>
  </si>
  <si>
    <t>PCIES_RXN2_C</t>
  </si>
  <si>
    <t>N39707809</t>
  </si>
  <si>
    <t>N39570275</t>
  </si>
  <si>
    <t>N39570273</t>
  </si>
  <si>
    <t>N39498935</t>
  </si>
  <si>
    <t>N39498860</t>
  </si>
  <si>
    <t>N39498786</t>
  </si>
  <si>
    <t>N39498713</t>
  </si>
  <si>
    <t>N39498309</t>
  </si>
  <si>
    <t>N39497996</t>
  </si>
  <si>
    <t>N39497984</t>
  </si>
  <si>
    <t>N39497899</t>
  </si>
  <si>
    <t>N39497887</t>
  </si>
  <si>
    <t>N39497805</t>
  </si>
  <si>
    <t>N39497793</t>
  </si>
  <si>
    <t>N39497714</t>
  </si>
  <si>
    <t>N39497702</t>
  </si>
  <si>
    <t>N39497626</t>
  </si>
  <si>
    <t>N39497614</t>
  </si>
  <si>
    <t>N39497541</t>
  </si>
  <si>
    <t>N39497529</t>
  </si>
  <si>
    <t>N39497459</t>
  </si>
  <si>
    <t>N39497447</t>
  </si>
  <si>
    <t>N39497385</t>
  </si>
  <si>
    <t>N39497353</t>
  </si>
  <si>
    <t>N39485007</t>
  </si>
  <si>
    <t>N39484992</t>
  </si>
  <si>
    <t>N39484960</t>
  </si>
  <si>
    <t>N39484948</t>
  </si>
  <si>
    <t>N30726695</t>
  </si>
  <si>
    <t>N30726691</t>
  </si>
  <si>
    <t>MCLR</t>
  </si>
  <si>
    <t>LCM_TX_D_S</t>
  </si>
  <si>
    <t>LCM_RX_D_S</t>
  </si>
  <si>
    <t>LAN_10HZ_ACT4_S</t>
  </si>
  <si>
    <t>LAN_10HZ_ACT3_S</t>
  </si>
  <si>
    <t>LAN_10HZ_ACT2_S</t>
  </si>
  <si>
    <t>LAN_10HZ_ACT1_S</t>
  </si>
  <si>
    <t>ICSPDAT</t>
  </si>
  <si>
    <t>ICSPCLK</t>
  </si>
  <si>
    <t>HDD_ERR6_S</t>
  </si>
  <si>
    <t>HDD_ERR5_S</t>
  </si>
  <si>
    <t>HDD_ERR4_S</t>
  </si>
  <si>
    <t>HDD_ERR3_S</t>
  </si>
  <si>
    <t>HDD_ERR2_S</t>
  </si>
  <si>
    <t>HDD_ERR1_S</t>
  </si>
  <si>
    <t>HDD_ACT6_10HZ_S</t>
  </si>
  <si>
    <t>HDD_ACT5_10HZ_S</t>
  </si>
  <si>
    <t>HDD_ACT4_10HZ_S</t>
  </si>
  <si>
    <t>HDD_ACT3_10HZ_S</t>
  </si>
  <si>
    <t>HDD_ACT2_10HZ_S</t>
  </si>
  <si>
    <t>HDD_ACT1_10HZ_S</t>
  </si>
  <si>
    <t>F_VIN1</t>
  </si>
  <si>
    <t>F_5V</t>
  </si>
  <si>
    <t>FILTER_LED_10HZ_S</t>
  </si>
  <si>
    <t>FILTER_LED_10HZ</t>
  </si>
  <si>
    <t>FILTER_LED</t>
  </si>
  <si>
    <t>EC_SMB_DATA</t>
  </si>
  <si>
    <t>EC_SMB_CLK</t>
  </si>
  <si>
    <t>CLK_PCIE_SWITCH_P</t>
  </si>
  <si>
    <t>CLK_PCIE_SWITCH_N</t>
  </si>
  <si>
    <t>ALT_LED_10HZ_S</t>
  </si>
  <si>
    <t>ALT_LED_10HZ</t>
  </si>
  <si>
    <t>U2_ERR2</t>
  </si>
  <si>
    <t>U2_ERR1</t>
  </si>
  <si>
    <t>U2_ACT2_10HZ</t>
  </si>
  <si>
    <t>U2_ACT1_10HZ</t>
  </si>
  <si>
    <t>U2-2_ACT_N</t>
  </si>
  <si>
    <t>U2-1_ACT_N</t>
  </si>
  <si>
    <t>U.2_2_PRSNT#</t>
  </si>
  <si>
    <t>U.2_1_PRSNT#</t>
  </si>
  <si>
    <t>STS_RED_N</t>
  </si>
  <si>
    <t>STS_GRN_N</t>
  </si>
  <si>
    <t>SMB_DATA_U2</t>
  </si>
  <si>
    <t>SMB_CLK_U2</t>
  </si>
  <si>
    <t>SATA_RXP_HDD5</t>
  </si>
  <si>
    <t>SATA_RXP_HDD4</t>
  </si>
  <si>
    <t>SATA_RXP_HDD3</t>
  </si>
  <si>
    <t>SATA_RXP_HDD2</t>
  </si>
  <si>
    <t>SATA_RXP_HDD1</t>
  </si>
  <si>
    <t>SATA_RXP_HDD0</t>
  </si>
  <si>
    <t>SATA_RXN_HDD5</t>
  </si>
  <si>
    <t>SATA_RXN_HDD4</t>
  </si>
  <si>
    <t>SATA_RXN_HDD3</t>
  </si>
  <si>
    <t>SATA_RXN_HDD2</t>
  </si>
  <si>
    <t>SATA_RXN_HDD1</t>
  </si>
  <si>
    <t>SATA_RXN_HDD0</t>
  </si>
  <si>
    <t>RSATA_TXP_HDD5</t>
  </si>
  <si>
    <t>RSATA_TXP_HDD4</t>
  </si>
  <si>
    <t>RSATA_TXP_HDD3</t>
  </si>
  <si>
    <t>RSATA_TXP_HDD2</t>
  </si>
  <si>
    <t>RSATA_TXP_HDD1</t>
  </si>
  <si>
    <t>RSATA_TXP_HDD0</t>
  </si>
  <si>
    <t>RSATA_TXN_HDD5</t>
  </si>
  <si>
    <t>RSATA_TXN_HDD4</t>
  </si>
  <si>
    <t>RSATA_TXN_HDD3</t>
  </si>
  <si>
    <t>RSATA_TXN_HDD2</t>
  </si>
  <si>
    <t>RSATA_TXN_HDD1</t>
  </si>
  <si>
    <t>RSATA_TXN_HDD0</t>
  </si>
  <si>
    <t>RSATA_RX5-_C</t>
  </si>
  <si>
    <t>RSATA_RX5+_C</t>
  </si>
  <si>
    <t>RSATA_RX4-_C</t>
  </si>
  <si>
    <t>RSATA_RX4+_C</t>
  </si>
  <si>
    <t>REDRV8_TX2_P</t>
  </si>
  <si>
    <t>REDRV8_TX2_N</t>
  </si>
  <si>
    <t>REDRV8_RX2_P</t>
  </si>
  <si>
    <t>REDRV8_RX2_N</t>
  </si>
  <si>
    <t>REDRV8_RX1_P</t>
  </si>
  <si>
    <t>REDRV8_RX1_N</t>
  </si>
  <si>
    <t>REDRV8_EQ2</t>
  </si>
  <si>
    <t>REDRV8_EQ1</t>
  </si>
  <si>
    <t>REDRV8_EN</t>
  </si>
  <si>
    <t>REDRV8_DEW2</t>
  </si>
  <si>
    <t>REDRV8_DEW1</t>
  </si>
  <si>
    <t>REDRV8_DE2</t>
  </si>
  <si>
    <t>REDRV8_DE1</t>
  </si>
  <si>
    <t>REDRV7_TX2_P</t>
  </si>
  <si>
    <t>REDRV7_TX2_N</t>
  </si>
  <si>
    <t>REDRV7_RX2_P</t>
  </si>
  <si>
    <t>REDRV7_RX2_N</t>
  </si>
  <si>
    <t>REDRV7_RX1_P</t>
  </si>
  <si>
    <t>REDRV7_RX1_N</t>
  </si>
  <si>
    <t>REDRV7_EQ2</t>
  </si>
  <si>
    <t>REDRV7_EQ1</t>
  </si>
  <si>
    <t>REDRV7_EN</t>
  </si>
  <si>
    <t>REDRV7_DEW2</t>
  </si>
  <si>
    <t>REDRV7_DEW1</t>
  </si>
  <si>
    <t>REDRV7_DE2</t>
  </si>
  <si>
    <t>REDRV7_DE1</t>
  </si>
  <si>
    <t>REDRV6_TX2_P</t>
  </si>
  <si>
    <t>REDRV6_TX2_N</t>
  </si>
  <si>
    <t>REDRV6_RX2_P</t>
  </si>
  <si>
    <t>REDRV6_RX2_N</t>
  </si>
  <si>
    <t>REDRV6_RX1_P</t>
  </si>
  <si>
    <t>REDRV6_RX1_N</t>
  </si>
  <si>
    <t>REDRV6_EQ2</t>
  </si>
  <si>
    <t>REDRV6_EQ1</t>
  </si>
  <si>
    <t>REDRV6_EN</t>
  </si>
  <si>
    <t>REDRV6_DEW2</t>
  </si>
  <si>
    <t>REDRV6_DEW1</t>
  </si>
  <si>
    <t>REDRV6_DE2</t>
  </si>
  <si>
    <t>REDRV6_DE1</t>
  </si>
  <si>
    <t>REDRV5_TX2_P</t>
  </si>
  <si>
    <t>REDRV5_TX2_N</t>
  </si>
  <si>
    <t>REDRV5_RX2_P</t>
  </si>
  <si>
    <t>REDRV5_RX2_N</t>
  </si>
  <si>
    <t>REDRV5_RX1_P</t>
  </si>
  <si>
    <t>REDRV5_RX1_N</t>
  </si>
  <si>
    <t>REDRV5_EQ2</t>
  </si>
  <si>
    <t>REDRV5_EQ1</t>
  </si>
  <si>
    <t>REDRV5_EN</t>
  </si>
  <si>
    <t>REDRV5_DEW2</t>
  </si>
  <si>
    <t>REDRV5_DEW1</t>
  </si>
  <si>
    <t>REDRV5_DE2</t>
  </si>
  <si>
    <t>REDRV5_DE1</t>
  </si>
  <si>
    <t>REDRV3_EQ2_SATA2</t>
  </si>
  <si>
    <t>REDRV3_EQ2_SATA</t>
  </si>
  <si>
    <t>REDRV3_EQ1_SATA2</t>
  </si>
  <si>
    <t>REDRV3_EQ1_SATA</t>
  </si>
  <si>
    <t>REDRV3_EN_SATA2</t>
  </si>
  <si>
    <t>REDRV3_EN_SATA</t>
  </si>
  <si>
    <t>REDRV3_DEW2_SATA2</t>
  </si>
  <si>
    <t>REDRV3_DEW2_SATA</t>
  </si>
  <si>
    <t>REDRV3_DEW1_SATA2</t>
  </si>
  <si>
    <t>REDRV3_DEW1_SATA</t>
  </si>
  <si>
    <t>REDRV3_DE2_SATA2</t>
  </si>
  <si>
    <t>REDRV3_DE2_SATA</t>
  </si>
  <si>
    <t>REDRV3_DE1_SATA2</t>
  </si>
  <si>
    <t>REDRV3_DE1_SATA</t>
  </si>
  <si>
    <t>REDRV2_EQ2_SATA2</t>
  </si>
  <si>
    <t>REDRV2_EQ2_SATA</t>
  </si>
  <si>
    <t>REDRV2_EQ1_SATA2</t>
  </si>
  <si>
    <t>REDRV2_EQ1_SATA</t>
  </si>
  <si>
    <t>REDRV2_EN_SATA2</t>
  </si>
  <si>
    <t>REDRV2_EN_SATA</t>
  </si>
  <si>
    <t>REDRV2_DEW2_SATA2</t>
  </si>
  <si>
    <t>REDRV2_DEW2_SATA</t>
  </si>
  <si>
    <t>REDRV2_DEW1_SATA2</t>
  </si>
  <si>
    <t>REDRV2_DEW1_SATA</t>
  </si>
  <si>
    <t>REDRV2_DE2_SATA2</t>
  </si>
  <si>
    <t>REDRV2_DE2_SATA</t>
  </si>
  <si>
    <t>REDRV2_DE1_SATA2</t>
  </si>
  <si>
    <t>REDRV2_DE1_SATA</t>
  </si>
  <si>
    <t>REDRV1_EQ2_SATA2</t>
  </si>
  <si>
    <t>REDRV1_EQ2_SATA</t>
  </si>
  <si>
    <t>REDRV1_EQ1_SATA2</t>
  </si>
  <si>
    <t>REDRV1_EQ1_SATA</t>
  </si>
  <si>
    <t>REDRV1_EN_SATA2</t>
  </si>
  <si>
    <t>REDRV1_EN_SATA</t>
  </si>
  <si>
    <t>REDRV1_DEW2_SATA2</t>
  </si>
  <si>
    <t>REDRV1_DEW2_SATA</t>
  </si>
  <si>
    <t>REDRV1_DEW1_SATA2</t>
  </si>
  <si>
    <t>REDRV1_DEW1_SATA</t>
  </si>
  <si>
    <t>REDRV1_DE2_SATA2</t>
  </si>
  <si>
    <t>REDRV1_DE2_SATA</t>
  </si>
  <si>
    <t>REDRV1_DE1_SATA2</t>
  </si>
  <si>
    <t>REDRV1_DE1_SATA</t>
  </si>
  <si>
    <t>RECLKOP1</t>
  </si>
  <si>
    <t>RECLKON1</t>
  </si>
  <si>
    <t>PCIE_TXP9_U2_C</t>
  </si>
  <si>
    <t>PCIE_TXP9_U2S</t>
  </si>
  <si>
    <t>PCIE_TXP24_U2_C</t>
  </si>
  <si>
    <t>PCIE_TXP24_U2S</t>
  </si>
  <si>
    <t>PCIE_TXP24_U2</t>
  </si>
  <si>
    <t>PCIE_TXP23_U2_C</t>
  </si>
  <si>
    <t>PCIE_TXP23_U2S</t>
  </si>
  <si>
    <t>PCIE_TXP23_U2</t>
  </si>
  <si>
    <t>PCIE_TXP22_U2_C</t>
  </si>
  <si>
    <t>PCIE_TXP22_U2S</t>
  </si>
  <si>
    <t>PCIE_TXP22_U2</t>
  </si>
  <si>
    <t>PCIE_TXP21_U2_C</t>
  </si>
  <si>
    <t>PCIE_TXP21_U2S</t>
  </si>
  <si>
    <t>PCIE_TXP21_U2</t>
  </si>
  <si>
    <t>PCIE_TXP12_U2_C</t>
  </si>
  <si>
    <t>PCIE_TXP12_U2S</t>
  </si>
  <si>
    <t>PCIE_TXP11_U2_C</t>
  </si>
  <si>
    <t>PCIE_TXP11_U2S</t>
  </si>
  <si>
    <t>PCIE_TXP10_U2_C</t>
  </si>
  <si>
    <t>PCIE_TXP10_U2S</t>
  </si>
  <si>
    <t>PCIE_TXN9_U2_C</t>
  </si>
  <si>
    <t>PCIE_TXN9_U2S</t>
  </si>
  <si>
    <t>PCIE_TXN24_U2_C</t>
  </si>
  <si>
    <t>PCIE_TXN24_U2S</t>
  </si>
  <si>
    <t>PCIE_TXN24_U2</t>
  </si>
  <si>
    <t>PCIE_TXN23_U2_C</t>
  </si>
  <si>
    <t>PCIE_TXN23_U2S</t>
  </si>
  <si>
    <t>PCIE_TXN23_U2</t>
  </si>
  <si>
    <t>PCIE_TXN22_U2_C</t>
  </si>
  <si>
    <t>PCIE_TXN22_U2S</t>
  </si>
  <si>
    <t>PCIE_TXN22_U2</t>
  </si>
  <si>
    <t>PCIE_TXN21_U2_C</t>
  </si>
  <si>
    <t>PCIE_TXN21_U2S</t>
  </si>
  <si>
    <t>PCIE_TXN21_U2</t>
  </si>
  <si>
    <t>PCIE_TXN12_U2_C</t>
  </si>
  <si>
    <t>PCIE_TXN12_U2S</t>
  </si>
  <si>
    <t>PCIE_TXN11_U2_C</t>
  </si>
  <si>
    <t>PCIE_TXN11_U2S</t>
  </si>
  <si>
    <t>PCIE_TXN10_U2_C</t>
  </si>
  <si>
    <t>PCIE_TXN10_U2S</t>
  </si>
  <si>
    <t>PCIE_RXN9_U2S</t>
  </si>
  <si>
    <t>PCIE_RXN21_U2</t>
  </si>
  <si>
    <t>PCIES_TXP3</t>
  </si>
  <si>
    <t>PCIES_TXP2</t>
  </si>
  <si>
    <t>PCIES_TXP1</t>
  </si>
  <si>
    <t>PCIES_TXN3</t>
  </si>
  <si>
    <t>PCIES_TXN2</t>
  </si>
  <si>
    <t>PCIES_TXN1</t>
  </si>
  <si>
    <t>PCIES_RXP3</t>
  </si>
  <si>
    <t>PCIES_RXP2</t>
  </si>
  <si>
    <t>PCIES_RXP1_C</t>
  </si>
  <si>
    <t>PCIES_RXP1</t>
  </si>
  <si>
    <t>PCIES_RXN3</t>
  </si>
  <si>
    <t>PCIES_RXN2</t>
  </si>
  <si>
    <t>PCIES_RXN1_C</t>
  </si>
  <si>
    <t>PCIES_RXN1</t>
  </si>
  <si>
    <t>PCH_SLOAD</t>
  </si>
  <si>
    <t>PCH_SDOUT</t>
  </si>
  <si>
    <t>PCH_SCLOK</t>
  </si>
  <si>
    <t>NC_TXD1</t>
  </si>
  <si>
    <t>NC_TXD0</t>
  </si>
  <si>
    <t>N38929628</t>
  </si>
  <si>
    <t>N38413690</t>
  </si>
  <si>
    <t>N38413630</t>
  </si>
  <si>
    <t>N38413004</t>
  </si>
  <si>
    <t>N38412954</t>
  </si>
  <si>
    <t>M2_CN2_LED</t>
  </si>
  <si>
    <t>M2_CN1_LED</t>
  </si>
  <si>
    <t>LED_CPLD_TMS</t>
  </si>
  <si>
    <t>LED_CPLD_TDO</t>
  </si>
  <si>
    <t>LED_CPLD_TDI</t>
  </si>
  <si>
    <t>LED_CPLD_TCK</t>
  </si>
  <si>
    <t>LCM_TX_D</t>
  </si>
  <si>
    <t>LCM_TX</t>
  </si>
  <si>
    <t>LCM_RX_D</t>
  </si>
  <si>
    <t>LCM_RX</t>
  </si>
  <si>
    <t>LAN_10HZ_ACT4</t>
  </si>
  <si>
    <t>LAN_10HZ_ACT3</t>
  </si>
  <si>
    <t>LAN_10HZ_ACT2</t>
  </si>
  <si>
    <t>LAN_10HZ_ACT1</t>
  </si>
  <si>
    <t>L3_LINK_ACT-</t>
  </si>
  <si>
    <t>L3_1000-</t>
  </si>
  <si>
    <t>L3_100-</t>
  </si>
  <si>
    <t>L2_LINK_ACT-</t>
  </si>
  <si>
    <t>L2_1000-</t>
  </si>
  <si>
    <t>L2_100-</t>
  </si>
  <si>
    <t>IFDET#_U2_2</t>
  </si>
  <si>
    <t>IFDET#_U2_1</t>
  </si>
  <si>
    <t>I210_NVM_SO</t>
  </si>
  <si>
    <t>I210_NVM_SK</t>
  </si>
  <si>
    <t>I210_NVM_SI</t>
  </si>
  <si>
    <t>I210_NVM_CS#</t>
  </si>
  <si>
    <t>HDD_ERR6</t>
  </si>
  <si>
    <t>HDD_ERR5</t>
  </si>
  <si>
    <t>HDD_ERR4</t>
  </si>
  <si>
    <t>HDD_ERR3</t>
  </si>
  <si>
    <t>HDD_ERR2</t>
  </si>
  <si>
    <t>HDD_ERR1</t>
  </si>
  <si>
    <t>HDD_ACT6_10HZ</t>
  </si>
  <si>
    <t>HDD_ACT5_10HZ</t>
  </si>
  <si>
    <t>HDD_ACT4_10HZ</t>
  </si>
  <si>
    <t>HDD_ACT3_10HZ</t>
  </si>
  <si>
    <t>HDD_ACT2_10HZ</t>
  </si>
  <si>
    <t>HDD_ACT1_10HZ</t>
  </si>
  <si>
    <t>FANOUT7_SIO</t>
  </si>
  <si>
    <t>FANOUT6_SIO</t>
  </si>
  <si>
    <t>FANOUT5_SIO</t>
  </si>
  <si>
    <t>FANIO7_SIO</t>
  </si>
  <si>
    <t>FANIO6_SIO</t>
  </si>
  <si>
    <t>FANIO5_SIO</t>
  </si>
  <si>
    <t>CLK_U.2_2_P</t>
  </si>
  <si>
    <t>CLK_U.2_1_P</t>
  </si>
  <si>
    <t>CLK_U.2_1_N</t>
  </si>
  <si>
    <t>CLK_P_U2S_2</t>
  </si>
  <si>
    <t>CLK_P_U2S_1</t>
  </si>
  <si>
    <t>CLK_N_U2S_2</t>
  </si>
  <si>
    <t>CLK_N_U2S_1</t>
  </si>
  <si>
    <t>CLKOP1</t>
  </si>
  <si>
    <t>CLKON1</t>
  </si>
  <si>
    <t>ALT_LED</t>
  </si>
  <si>
    <t>+5V_HDD</t>
  </si>
  <si>
    <t>+3.3V_RD8</t>
  </si>
  <si>
    <t>+3.3V_RD7</t>
  </si>
  <si>
    <t>+3.3V_RD6</t>
  </si>
  <si>
    <t>+3.3V_RD5</t>
  </si>
  <si>
    <t>+3.3V_LED</t>
  </si>
  <si>
    <t>+3.3V_CPLD</t>
  </si>
  <si>
    <t>Y4_P2</t>
  </si>
  <si>
    <t>Y4_P1</t>
  </si>
  <si>
    <t>Y3_P2</t>
  </si>
  <si>
    <t>Y3_P1</t>
  </si>
  <si>
    <t>Y2_P2</t>
  </si>
  <si>
    <t>Y2_P1</t>
  </si>
  <si>
    <t>WIFI_DISABLE#</t>
  </si>
  <si>
    <t>VDD_64_4</t>
  </si>
  <si>
    <t>VDD_64_3</t>
  </si>
  <si>
    <t>VDD_59_4</t>
  </si>
  <si>
    <t>VDD_59_3</t>
  </si>
  <si>
    <t>VDD_51_4</t>
  </si>
  <si>
    <t>VDD_51_3</t>
  </si>
  <si>
    <t>VDD_41_4</t>
  </si>
  <si>
    <t>VDD_41_3</t>
  </si>
  <si>
    <t>VDD_32_4</t>
  </si>
  <si>
    <t>VDD_32_3</t>
  </si>
  <si>
    <t>VDD_27_4</t>
  </si>
  <si>
    <t>VDD_27_3</t>
  </si>
  <si>
    <t>VDD1V2</t>
  </si>
  <si>
    <t>VDD1P5_OUT_4</t>
  </si>
  <si>
    <t>VDD1P5_OUT_3</t>
  </si>
  <si>
    <t>VDD0P9_OUT_4</t>
  </si>
  <si>
    <t>VDD0P9_OUT_3</t>
  </si>
  <si>
    <t>VDD0P9_4</t>
  </si>
  <si>
    <t>VDD0P9_3</t>
  </si>
  <si>
    <t>VCC1V2</t>
  </si>
  <si>
    <t>U.2_2_CLKREQ10</t>
  </si>
  <si>
    <t>U.2_1_CLKREQ9</t>
  </si>
  <si>
    <t>TRD1P3_4</t>
  </si>
  <si>
    <t>TRD1P3_3</t>
  </si>
  <si>
    <t>TRD1P2_4</t>
  </si>
  <si>
    <t>TRD1P2_3</t>
  </si>
  <si>
    <t>TRD1P1_4</t>
  </si>
  <si>
    <t>TRD1P1_3</t>
  </si>
  <si>
    <t>TRD1P0_4</t>
  </si>
  <si>
    <t>TRD1P0_3</t>
  </si>
  <si>
    <t>TRD1N3_4</t>
  </si>
  <si>
    <t>TRD1N3_3</t>
  </si>
  <si>
    <t>TRD1N2_4</t>
  </si>
  <si>
    <t>TRD1N2_3</t>
  </si>
  <si>
    <t>TRD1N1_4</t>
  </si>
  <si>
    <t>TRD1N1_3</t>
  </si>
  <si>
    <t>TRD1N0_4</t>
  </si>
  <si>
    <t>TRD1N0_3</t>
  </si>
  <si>
    <t>SDP3_4</t>
  </si>
  <si>
    <t>SDP3_3</t>
  </si>
  <si>
    <t>SDP2_4</t>
  </si>
  <si>
    <t>SDP2_3</t>
  </si>
  <si>
    <t>SDP1_4</t>
  </si>
  <si>
    <t>SDP1_3</t>
  </si>
  <si>
    <t>SDP0_4</t>
  </si>
  <si>
    <t>SDP0_3</t>
  </si>
  <si>
    <t>SATA_SSD_SLP</t>
  </si>
  <si>
    <t>RST_OUT_1</t>
  </si>
  <si>
    <t>RST_DOWNPORT</t>
  </si>
  <si>
    <t>RECLKOP4</t>
  </si>
  <si>
    <t>RECLKOP3</t>
  </si>
  <si>
    <t>RECLKOP2</t>
  </si>
  <si>
    <t>RECLKON4</t>
  </si>
  <si>
    <t>RECLKON3</t>
  </si>
  <si>
    <t>RECLKON2</t>
  </si>
  <si>
    <t>PCIES_TXP4</t>
  </si>
  <si>
    <t>PCIES_TXN4</t>
  </si>
  <si>
    <t>PCIES_RXP4</t>
  </si>
  <si>
    <t>PCIES_RXN4</t>
  </si>
  <si>
    <t>NC_TXD1_4</t>
  </si>
  <si>
    <t>NC_TXD1_3</t>
  </si>
  <si>
    <t>NC_TXD1_2</t>
  </si>
  <si>
    <t>NC_TXD0_4</t>
  </si>
  <si>
    <t>NC_TXD0_3</t>
  </si>
  <si>
    <t>NC_TXD0_2</t>
  </si>
  <si>
    <t>NC_SI_ARB_OUT_4</t>
  </si>
  <si>
    <t>NC_SI_ARB_OUT_3</t>
  </si>
  <si>
    <t>NC_SI_ARB_IN_4</t>
  </si>
  <si>
    <t>NC_SI_ARB_IN_3</t>
  </si>
  <si>
    <t>NC_4</t>
  </si>
  <si>
    <t>NC_3</t>
  </si>
  <si>
    <t>N38205106</t>
  </si>
  <si>
    <t>N38205056</t>
  </si>
  <si>
    <t>N38205025</t>
  </si>
  <si>
    <t>N38205023</t>
  </si>
  <si>
    <t>N38205016</t>
  </si>
  <si>
    <t>N38204983</t>
  </si>
  <si>
    <t>N38204729</t>
  </si>
  <si>
    <t>N38204725</t>
  </si>
  <si>
    <t>N38204723</t>
  </si>
  <si>
    <t>N38204708</t>
  </si>
  <si>
    <t>N38204591</t>
  </si>
  <si>
    <t>N38203293</t>
  </si>
  <si>
    <t>N38203291</t>
  </si>
  <si>
    <t>N38203285</t>
  </si>
  <si>
    <t>N38003811</t>
  </si>
  <si>
    <t>N38003797</t>
  </si>
  <si>
    <t>N38003758</t>
  </si>
  <si>
    <t>N38003756</t>
  </si>
  <si>
    <t>N38003736</t>
  </si>
  <si>
    <t>N38003723</t>
  </si>
  <si>
    <t>N38003718</t>
  </si>
  <si>
    <t>N38003639</t>
  </si>
  <si>
    <t>N38003625</t>
  </si>
  <si>
    <t>N37991393</t>
  </si>
  <si>
    <t>N37991390</t>
  </si>
  <si>
    <t>N37991387</t>
  </si>
  <si>
    <t>N37991384</t>
  </si>
  <si>
    <t>N37991381</t>
  </si>
  <si>
    <t>N37991378</t>
  </si>
  <si>
    <t>N37991375</t>
  </si>
  <si>
    <t>N37991372</t>
  </si>
  <si>
    <t>N37990826</t>
  </si>
  <si>
    <t>N37990823</t>
  </si>
  <si>
    <t>N37990820</t>
  </si>
  <si>
    <t>N37990817</t>
  </si>
  <si>
    <t>N37990814</t>
  </si>
  <si>
    <t>N37990811</t>
  </si>
  <si>
    <t>N37990808</t>
  </si>
  <si>
    <t>N37990805</t>
  </si>
  <si>
    <t>N37989815</t>
  </si>
  <si>
    <t>N37983363</t>
  </si>
  <si>
    <t>N37983331</t>
  </si>
  <si>
    <t>N37983279</t>
  </si>
  <si>
    <t>N37983275</t>
  </si>
  <si>
    <t>N37983227</t>
  </si>
  <si>
    <t>N37983221</t>
  </si>
  <si>
    <t>N37977819</t>
  </si>
  <si>
    <t>N37977805</t>
  </si>
  <si>
    <t>N37977766</t>
  </si>
  <si>
    <t>N37977764</t>
  </si>
  <si>
    <t>N37977744</t>
  </si>
  <si>
    <t>N37977731</t>
  </si>
  <si>
    <t>N37977726</t>
  </si>
  <si>
    <t>N37977647</t>
  </si>
  <si>
    <t>N37977633</t>
  </si>
  <si>
    <t>N37819627</t>
  </si>
  <si>
    <t>N37819551</t>
  </si>
  <si>
    <t>N37819530</t>
  </si>
  <si>
    <t>N37819452</t>
  </si>
  <si>
    <t>N37819440</t>
  </si>
  <si>
    <t>N37819438</t>
  </si>
  <si>
    <t>N37819425</t>
  </si>
  <si>
    <t>N37819298</t>
  </si>
  <si>
    <t>N37819074</t>
  </si>
  <si>
    <t>N37819004</t>
  </si>
  <si>
    <t>N37818988</t>
  </si>
  <si>
    <t>N37556306</t>
  </si>
  <si>
    <t>N37537238</t>
  </si>
  <si>
    <t>N37524587</t>
  </si>
  <si>
    <t>N37524563</t>
  </si>
  <si>
    <t>N37524531</t>
  </si>
  <si>
    <t>N37519497</t>
  </si>
  <si>
    <t>N37519074</t>
  </si>
  <si>
    <t>N37519072</t>
  </si>
  <si>
    <t>N37512234</t>
  </si>
  <si>
    <t>N37512210</t>
  </si>
  <si>
    <t>N37512178</t>
  </si>
  <si>
    <t>N37506595</t>
  </si>
  <si>
    <t>N37505789</t>
  </si>
  <si>
    <t>N37505372</t>
  </si>
  <si>
    <t>N37358567</t>
  </si>
  <si>
    <t>M_SCS_B_N3</t>
  </si>
  <si>
    <t>M_SCS_B_N2</t>
  </si>
  <si>
    <t>M_SCS_A_N3</t>
  </si>
  <si>
    <t>M_SCS_A_N2</t>
  </si>
  <si>
    <t>M_SCKE_B3</t>
  </si>
  <si>
    <t>M_SCKE_B2</t>
  </si>
  <si>
    <t>M_SCKE_A3</t>
  </si>
  <si>
    <t>M_SCKE_A2</t>
  </si>
  <si>
    <t>M_ODT_B3</t>
  </si>
  <si>
    <t>M_ODT_B2</t>
  </si>
  <si>
    <t>M_ODT_A3</t>
  </si>
  <si>
    <t>M_ODT_A2</t>
  </si>
  <si>
    <t>MSDA</t>
  </si>
  <si>
    <t>MSCL</t>
  </si>
  <si>
    <t>LAN_PIN7_4</t>
  </si>
  <si>
    <t>LAN_PIN7_3</t>
  </si>
  <si>
    <t>LAN_PIN6_4</t>
  </si>
  <si>
    <t>LAN_PIN6_3</t>
  </si>
  <si>
    <t>LAN_PIN5_4</t>
  </si>
  <si>
    <t>LAN_PIN5_3</t>
  </si>
  <si>
    <t>LAN_PIN3_4</t>
  </si>
  <si>
    <t>LAN_PIN3_3</t>
  </si>
  <si>
    <t>LAN_PIN36_4</t>
  </si>
  <si>
    <t>LAN_PIN36_3</t>
  </si>
  <si>
    <t>LAN_PIN35_4</t>
  </si>
  <si>
    <t>LAN_PIN35_3</t>
  </si>
  <si>
    <t>LAN_PIN34_4</t>
  </si>
  <si>
    <t>LAN_PIN34_3</t>
  </si>
  <si>
    <t>LAN_PIN2_4</t>
  </si>
  <si>
    <t>LAN_PIN2_3</t>
  </si>
  <si>
    <t>L4_LINK_ACT-</t>
  </si>
  <si>
    <t>L4_1000-</t>
  </si>
  <si>
    <t>L4_100-</t>
  </si>
  <si>
    <t>JTMS_4</t>
  </si>
  <si>
    <t>JTMS_3</t>
  </si>
  <si>
    <t>JTDO_4</t>
  </si>
  <si>
    <t>JTDO_3</t>
  </si>
  <si>
    <t>JTAG_TDI_4</t>
  </si>
  <si>
    <t>JTAG_TDI_3</t>
  </si>
  <si>
    <t>JCLK_4</t>
  </si>
  <si>
    <t>JCLK_3</t>
  </si>
  <si>
    <t>IO_GND</t>
  </si>
  <si>
    <t>I210_NVM_SO_4</t>
  </si>
  <si>
    <t>I210_NVM_SO_3</t>
  </si>
  <si>
    <t>I210_NVM_SO_2</t>
  </si>
  <si>
    <t>I210_NVM_SK_4</t>
  </si>
  <si>
    <t>I210_NVM_SK_3</t>
  </si>
  <si>
    <t>I210_NVM_SK_2</t>
  </si>
  <si>
    <t>I210_NVM_SI_4</t>
  </si>
  <si>
    <t>I210_NVM_SI_3</t>
  </si>
  <si>
    <t>I210_NVM_SI_2</t>
  </si>
  <si>
    <t>I210_NVM_CS#_4</t>
  </si>
  <si>
    <t>I210_NVM_CS#_3</t>
  </si>
  <si>
    <t>I210_NVM_CS#_2</t>
  </si>
  <si>
    <t>CTOP_4</t>
  </si>
  <si>
    <t>CTOP_3</t>
  </si>
  <si>
    <t>CLK_REQ2</t>
  </si>
  <si>
    <t>CLK_REQ1_LAN_N</t>
  </si>
  <si>
    <t>CLKOP4</t>
  </si>
  <si>
    <t>CLKOP3</t>
  </si>
  <si>
    <t>CLKOP2</t>
  </si>
  <si>
    <t>CLKON4</t>
  </si>
  <si>
    <t>CLKON3</t>
  </si>
  <si>
    <t>CLKON2</t>
  </si>
  <si>
    <t>CK_M_DDR3_B_DP</t>
  </si>
  <si>
    <t>CK_M_DDR3_B_DN</t>
  </si>
  <si>
    <t>CK_M_DDR3_A_DP</t>
  </si>
  <si>
    <t>CK_M_DDR3_A_DN</t>
  </si>
  <si>
    <t>CK_M_DDR2_B_DP</t>
  </si>
  <si>
    <t>CK_M_DDR2_B_DN</t>
  </si>
  <si>
    <t>CK_M_DDR2_A_DP</t>
  </si>
  <si>
    <t>CK_M_DDR2_A_DN</t>
  </si>
  <si>
    <t>CBOT_4</t>
  </si>
  <si>
    <t>CBOT_3</t>
  </si>
  <si>
    <t>ASM1184_GPIO7</t>
  </si>
  <si>
    <t>ASM1184_GPIO6</t>
  </si>
  <si>
    <t>ASM1184_GPIO5</t>
  </si>
  <si>
    <t>ASM1184_GPIO4</t>
  </si>
  <si>
    <t>ASM1184_GPIO2</t>
  </si>
  <si>
    <t>ASM1184_GPIO1</t>
  </si>
  <si>
    <t>ASM1184_GPIO0</t>
  </si>
  <si>
    <t>AQC107_CLKREQ</t>
  </si>
  <si>
    <t>1_5VLAN4</t>
  </si>
  <si>
    <t>1_5VLAN3</t>
  </si>
  <si>
    <t>1_5VLAN2</t>
  </si>
  <si>
    <t>0_9VLAN4</t>
  </si>
  <si>
    <t>0_9VLAN3</t>
  </si>
  <si>
    <t>0_9VLAN2</t>
  </si>
  <si>
    <t>-LAN_DEV_OFF_4</t>
  </si>
  <si>
    <t>-LAN_DEV_OFF_3</t>
  </si>
  <si>
    <t>-LAN1_DEV_OFF</t>
  </si>
  <si>
    <t>+V3.3S_SW</t>
  </si>
  <si>
    <t>+V3.3LAN4</t>
  </si>
  <si>
    <t>+V3.3LAN3</t>
  </si>
  <si>
    <t>+V3.3LAN2</t>
  </si>
  <si>
    <t>/</t>
    <phoneticPr fontId="3" type="noConversion"/>
  </si>
  <si>
    <t>PCIE_RXP21</t>
    <phoneticPr fontId="3" type="noConversion"/>
  </si>
  <si>
    <t>PCIE_RXN22</t>
    <phoneticPr fontId="3" type="noConversion"/>
  </si>
  <si>
    <t>PCIE_RXP22</t>
    <phoneticPr fontId="3" type="noConversion"/>
  </si>
  <si>
    <t>PCIE_RXN23</t>
    <phoneticPr fontId="3" type="noConversion"/>
  </si>
  <si>
    <t>PCIE_RXP23</t>
    <phoneticPr fontId="3" type="noConversion"/>
  </si>
  <si>
    <t>STS_RED_N_C</t>
  </si>
  <si>
    <t>STS_GRN_N_C</t>
  </si>
  <si>
    <t>Total Length</t>
    <phoneticPr fontId="3" type="noConversion"/>
  </si>
  <si>
    <t>2"-16"</t>
    <phoneticPr fontId="3" type="noConversion"/>
  </si>
  <si>
    <t>Signal               Name</t>
    <phoneticPr fontId="3" type="noConversion"/>
  </si>
  <si>
    <t>PCIE_TXN9_U2_C</t>
    <phoneticPr fontId="3" type="noConversion"/>
  </si>
  <si>
    <t>PCIE_TXN9</t>
    <phoneticPr fontId="3" type="noConversion"/>
  </si>
  <si>
    <t>/</t>
    <phoneticPr fontId="3" type="noConversion"/>
  </si>
  <si>
    <t>PCIE_TXP9_U2_C</t>
    <phoneticPr fontId="3" type="noConversion"/>
  </si>
  <si>
    <t>PCIE_TXP9</t>
    <phoneticPr fontId="3" type="noConversion"/>
  </si>
  <si>
    <t>PCIE_TXN10_U2_C</t>
    <phoneticPr fontId="3" type="noConversion"/>
  </si>
  <si>
    <t>PCIE_TXN10</t>
    <phoneticPr fontId="3" type="noConversion"/>
  </si>
  <si>
    <t>/</t>
    <phoneticPr fontId="3" type="noConversion"/>
  </si>
  <si>
    <t>PCIE_TXP10_U2_C</t>
    <phoneticPr fontId="3" type="noConversion"/>
  </si>
  <si>
    <t>PCIE_TXP10</t>
    <phoneticPr fontId="3" type="noConversion"/>
  </si>
  <si>
    <t>PCIE_TXN11_U2_C</t>
    <phoneticPr fontId="3" type="noConversion"/>
  </si>
  <si>
    <t>PCIE_TXN11</t>
    <phoneticPr fontId="3" type="noConversion"/>
  </si>
  <si>
    <t>/</t>
    <phoneticPr fontId="3" type="noConversion"/>
  </si>
  <si>
    <t>PCIE_TXP11_U2_C</t>
    <phoneticPr fontId="3" type="noConversion"/>
  </si>
  <si>
    <t>PCIE_TXP11</t>
    <phoneticPr fontId="3" type="noConversion"/>
  </si>
  <si>
    <t>PCIE_TXN12_U2_C</t>
    <phoneticPr fontId="3" type="noConversion"/>
  </si>
  <si>
    <t>PCIE_TXN12</t>
    <phoneticPr fontId="3" type="noConversion"/>
  </si>
  <si>
    <t>/</t>
    <phoneticPr fontId="3" type="noConversion"/>
  </si>
  <si>
    <t>PCIE_TXP12_U2_C</t>
    <phoneticPr fontId="3" type="noConversion"/>
  </si>
  <si>
    <t>PCIE_TXP12</t>
    <phoneticPr fontId="3" type="noConversion"/>
  </si>
  <si>
    <t>PCIE_RXN9</t>
    <phoneticPr fontId="3" type="noConversion"/>
  </si>
  <si>
    <t>PCIE_RXP9</t>
    <phoneticPr fontId="3" type="noConversion"/>
  </si>
  <si>
    <t>PCIE_RXN10</t>
    <phoneticPr fontId="3" type="noConversion"/>
  </si>
  <si>
    <t>PCIE_RXP10</t>
    <phoneticPr fontId="3" type="noConversion"/>
  </si>
  <si>
    <t>PCIE_RXN11</t>
    <phoneticPr fontId="3" type="noConversion"/>
  </si>
  <si>
    <t>PCIE_RXP12</t>
    <phoneticPr fontId="3" type="noConversion"/>
  </si>
  <si>
    <t>Signal               Name</t>
    <phoneticPr fontId="3" type="noConversion"/>
  </si>
  <si>
    <t>1500mil</t>
    <phoneticPr fontId="3" type="noConversion"/>
  </si>
  <si>
    <t>PCIE_TXN9_U2S</t>
    <phoneticPr fontId="3" type="noConversion"/>
  </si>
  <si>
    <t>PCIE_TXP9_U2S</t>
    <phoneticPr fontId="3" type="noConversion"/>
  </si>
  <si>
    <t>PCIE_TXN10_U2S</t>
    <phoneticPr fontId="3" type="noConversion"/>
  </si>
  <si>
    <t>PCIE_TXP10_U2S</t>
    <phoneticPr fontId="3" type="noConversion"/>
  </si>
  <si>
    <t>PCIE_TXN11_U2S</t>
    <phoneticPr fontId="3" type="noConversion"/>
  </si>
  <si>
    <t>PCIE_TXP11_U2S</t>
    <phoneticPr fontId="3" type="noConversion"/>
  </si>
  <si>
    <t>PCIE_TXN12_U2S</t>
    <phoneticPr fontId="3" type="noConversion"/>
  </si>
  <si>
    <t>PCIE_TXP12_U2S</t>
    <phoneticPr fontId="3" type="noConversion"/>
  </si>
  <si>
    <t>PCIE_RXN9_U2S</t>
    <phoneticPr fontId="3" type="noConversion"/>
  </si>
  <si>
    <t>2"-8"</t>
    <phoneticPr fontId="3" type="noConversion"/>
  </si>
  <si>
    <t>N42287432</t>
  </si>
  <si>
    <t>N42287421</t>
  </si>
  <si>
    <t>N42287403</t>
  </si>
  <si>
    <t>N42287380</t>
  </si>
  <si>
    <t>N42287378</t>
  </si>
  <si>
    <t>N42287376</t>
  </si>
  <si>
    <t>N42287363</t>
  </si>
  <si>
    <t>N42286805</t>
  </si>
  <si>
    <t>N42286788</t>
  </si>
  <si>
    <t>N42286777</t>
  </si>
  <si>
    <t>N42286775</t>
  </si>
  <si>
    <t>N42286732</t>
  </si>
  <si>
    <t>N42286684</t>
  </si>
  <si>
    <t>N42286682</t>
  </si>
  <si>
    <t>N42286680</t>
  </si>
  <si>
    <t>N42286664</t>
  </si>
  <si>
    <t>EC_M2_COM2</t>
  </si>
  <si>
    <t>EC_M2_COM1</t>
  </si>
  <si>
    <t>EC_M1_COM2</t>
  </si>
  <si>
    <t>EC_M1_COM1</t>
  </si>
  <si>
    <t>COM2_M2</t>
  </si>
  <si>
    <t>COM2_M1</t>
  </si>
  <si>
    <t>COM1_M2</t>
  </si>
  <si>
    <t>COM1_M1</t>
  </si>
  <si>
    <t>&lt;=2</t>
    <phoneticPr fontId="20" type="noConversion"/>
  </si>
  <si>
    <t>&lt;=1</t>
    <phoneticPr fontId="20" type="noConversion"/>
  </si>
  <si>
    <t>&lt;1</t>
    <phoneticPr fontId="20" type="noConversion"/>
  </si>
  <si>
    <t>PCIE_RXP22_U2S_C</t>
    <phoneticPr fontId="3" type="noConversion"/>
  </si>
  <si>
    <t>ReDRV5_TX2_N</t>
    <phoneticPr fontId="3" type="noConversion"/>
  </si>
  <si>
    <t>ReDRV7_RX2_P</t>
    <phoneticPr fontId="3" type="noConversion"/>
  </si>
  <si>
    <t>PCIE_TXP21</t>
    <phoneticPr fontId="3" type="noConversion"/>
  </si>
  <si>
    <t>PCIE_TXN22</t>
    <phoneticPr fontId="3" type="noConversion"/>
  </si>
  <si>
    <t>PCIE_TXP22</t>
    <phoneticPr fontId="3" type="noConversion"/>
  </si>
  <si>
    <t>PCIE_TXN23</t>
    <phoneticPr fontId="3" type="noConversion"/>
  </si>
  <si>
    <t>PCIE_TXP23</t>
    <phoneticPr fontId="3" type="noConversion"/>
  </si>
  <si>
    <t>PCIE_TXN24</t>
    <phoneticPr fontId="3" type="noConversion"/>
  </si>
  <si>
    <t>PCIE_TXP24</t>
    <phoneticPr fontId="3" type="noConversion"/>
  </si>
  <si>
    <t>ReDRV5_RX1_P</t>
    <phoneticPr fontId="3" type="noConversion"/>
  </si>
  <si>
    <t>ReDRV5_RX1_N</t>
    <phoneticPr fontId="3" type="noConversion"/>
  </si>
  <si>
    <t>ReDRV6_RX1_P</t>
    <phoneticPr fontId="3" type="noConversion"/>
  </si>
  <si>
    <t>ReDRV6_RX1_N</t>
    <phoneticPr fontId="3" type="noConversion"/>
  </si>
  <si>
    <t>ReDRV7_RX1_P</t>
    <phoneticPr fontId="3" type="noConversion"/>
  </si>
  <si>
    <t>ReDRV7_RX1_N</t>
    <phoneticPr fontId="3" type="noConversion"/>
  </si>
  <si>
    <t>ReDRV8_RX1_P</t>
    <phoneticPr fontId="3" type="noConversion"/>
  </si>
  <si>
    <t>ReDRV8_RX1_N</t>
    <phoneticPr fontId="3" type="noConversion"/>
  </si>
  <si>
    <t>PCIE_RXN21_U2</t>
    <phoneticPr fontId="3" type="noConversion"/>
  </si>
  <si>
    <t>PCIE_RXN21_U2S</t>
    <phoneticPr fontId="3" type="noConversion"/>
  </si>
  <si>
    <t>PCIE_RXN21</t>
    <phoneticPr fontId="3" type="noConversion"/>
  </si>
  <si>
    <t>PCIE_RXN12</t>
    <phoneticPr fontId="3" type="noConversion"/>
  </si>
  <si>
    <t>PCIE_TXN21_U2</t>
    <phoneticPr fontId="3" type="noConversion"/>
  </si>
  <si>
    <t>ReDRV7_TX2_N</t>
    <phoneticPr fontId="3" type="noConversion"/>
  </si>
  <si>
    <t>PCIE_TXP0_UTP</t>
  </si>
  <si>
    <t>PCIE_TXP0_UTP_C</t>
  </si>
  <si>
    <t>PCIE_TXN0_UTP</t>
  </si>
  <si>
    <t>PCIE_RXP0_UTP</t>
  </si>
  <si>
    <t>PCIE_RXN0_UTP</t>
  </si>
  <si>
    <t>PCIE_RXN0_UTP</t>
    <phoneticPr fontId="27" type="noConversion"/>
  </si>
  <si>
    <t>PCIE_TXP1_UTP</t>
  </si>
  <si>
    <t>PCIE_TXN1_UTP</t>
  </si>
  <si>
    <t>PCIE_RXP1_UTP</t>
  </si>
  <si>
    <t>PCIE_RXN1_UTP</t>
  </si>
  <si>
    <t>PCIE_TXP2_UTP</t>
  </si>
  <si>
    <t>PCIE_TXN2_UTP</t>
  </si>
  <si>
    <t>PCIE_RXP2_UTP</t>
  </si>
  <si>
    <t>PCIE_RXN2_UTP</t>
  </si>
  <si>
    <t>PCIE_TXP3_UTP</t>
  </si>
  <si>
    <t>PCIE_TXN3_UTP</t>
  </si>
  <si>
    <t>PCIE_RXP3_UTP</t>
  </si>
  <si>
    <t>PCIE_RXN3_UTP</t>
  </si>
  <si>
    <t>PCIE_TXN0_UTP_C</t>
  </si>
  <si>
    <t>PCIE_RXP0_UTP_C</t>
  </si>
  <si>
    <t>PCIE_RXN0_UTP_C</t>
  </si>
  <si>
    <t>PCIE_TXP1_UTP_C</t>
  </si>
  <si>
    <t>PCIE_TXN1_UTP_C</t>
  </si>
  <si>
    <t>PCIE_RXP1_UTP_C</t>
  </si>
  <si>
    <t>PCIE_TXP2_UTP_C</t>
  </si>
  <si>
    <t>PCIE_TXN2_UTP_C</t>
  </si>
  <si>
    <t>PCIE_RXP2_UTP_C</t>
  </si>
  <si>
    <t>PCIE_RXN2_UTP_C</t>
  </si>
  <si>
    <t>PCIE_TXP3_UTP_C</t>
  </si>
  <si>
    <t>PCIE_TXN3_UTP_C</t>
  </si>
  <si>
    <t>PCIE_RXP3_UTP_C</t>
  </si>
  <si>
    <t>PCIE_RXN3_UTP_C</t>
  </si>
  <si>
    <t>CLK_P_UTP</t>
  </si>
  <si>
    <t>CLK_P_UTP_C</t>
  </si>
  <si>
    <t>CLK_N_UTP</t>
  </si>
  <si>
    <t>CLK_N_UTP_C</t>
  </si>
  <si>
    <t>/</t>
    <phoneticPr fontId="3" type="noConversion"/>
  </si>
  <si>
    <r>
      <t>Design Name</t>
    </r>
    <r>
      <rPr>
        <b/>
        <sz val="12"/>
        <rFont val="新細明體"/>
        <family val="1"/>
      </rPr>
      <t>  D:/WORK/SAK4-PAC-2000MB-Q370/SAK4V100-201900305.brd</t>
    </r>
  </si>
  <si>
    <t>N42701430</t>
  </si>
  <si>
    <t>N42701428</t>
  </si>
  <si>
    <t>MCLR_2</t>
  </si>
  <si>
    <t>ICSPDAT_2</t>
  </si>
  <si>
    <t>ICSPCLK_2</t>
  </si>
  <si>
    <t>F_VIN1_2</t>
  </si>
  <si>
    <t>F_5V_2</t>
  </si>
  <si>
    <t>FILTER_SOUT_2</t>
  </si>
  <si>
    <t>FILTER_SIN_2</t>
  </si>
  <si>
    <t>FILTER_2_GND</t>
  </si>
  <si>
    <t>UTP_GND</t>
  </si>
  <si>
    <t>U.2_1_PRSNT#_UTP</t>
  </si>
  <si>
    <t>SMB_SDA_UTP</t>
  </si>
  <si>
    <t>SMB_SCL_UTP</t>
  </si>
  <si>
    <t>PLTRST_UTP</t>
  </si>
  <si>
    <t>PCIE_RXN1_UTP_C</t>
  </si>
  <si>
    <t>N42657565</t>
  </si>
  <si>
    <t>N42657559</t>
  </si>
  <si>
    <t>N42657497</t>
  </si>
  <si>
    <t>N42657489</t>
  </si>
  <si>
    <t>N42657453</t>
  </si>
  <si>
    <t>N42657372</t>
  </si>
  <si>
    <t>N42657370</t>
  </si>
  <si>
    <t>N42657368</t>
  </si>
  <si>
    <t>N42657354</t>
  </si>
  <si>
    <t>N42657352</t>
  </si>
  <si>
    <t>N42657348</t>
  </si>
  <si>
    <t>N42657346</t>
  </si>
  <si>
    <t>N42657344</t>
  </si>
  <si>
    <t>N42657247</t>
  </si>
  <si>
    <t>N42657204</t>
  </si>
  <si>
    <t>+V12_UTP</t>
  </si>
  <si>
    <t>+3.3V_UTP</t>
  </si>
  <si>
    <t>&lt;250 mil</t>
    <phoneticPr fontId="3" type="noConversion"/>
  </si>
  <si>
    <r>
      <t>Date</t>
    </r>
    <r>
      <rPr>
        <b/>
        <sz val="12"/>
        <rFont val="新細明體"/>
        <family val="1"/>
      </rPr>
      <t>  Tue Mar 05 10:26:19 2019</t>
    </r>
  </si>
  <si>
    <t>PCIE_TXN21</t>
    <phoneticPr fontId="3" type="noConversion"/>
  </si>
  <si>
    <t>PCIE_RXP11</t>
    <phoneticPr fontId="3" type="noConversion"/>
  </si>
  <si>
    <t xml:space="preserve"> </t>
    <phoneticPr fontId="3" type="noConversion"/>
  </si>
  <si>
    <t>U.2 to PCIEX4 test board</t>
    <phoneticPr fontId="22" type="noConversion"/>
  </si>
  <si>
    <t xml:space="preserve">U.2-2 Redriver out </t>
    <phoneticPr fontId="3" type="noConversion"/>
  </si>
  <si>
    <t>U.2-2 Redriver in</t>
    <phoneticPr fontId="3" type="noConversion"/>
  </si>
  <si>
    <t>U.2-1 MB</t>
    <phoneticPr fontId="3" type="noConversion"/>
  </si>
  <si>
    <t>U.2-1 BP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</si>
</sst>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0.000"/>
    <numFmt numFmtId="178" formatCode="0.0"/>
    <numFmt numFmtId="179" formatCode="_(* #,##0_);_(* \(#,##0\);_(* &quot;-&quot;??_);_(@_)"/>
    <numFmt numFmtId="180" formatCode="#,##0\ &quot;F&quot;;[Red]\-#,##0\ &quot;F&quot;"/>
    <numFmt numFmtId="181" formatCode="#,##0.00\ &quot;F&quot;;[Red]\-#,##0.00\ &quot;F&quot;"/>
  </numFmts>
  <fonts count="47">
    <font>
      <sz val="12"/>
      <name val="新細明體"/>
      <family val="1"/>
      <charset val="136"/>
    </font>
    <font>
      <sz val="11"/>
      <color theme="1"/>
      <name val="Tahoma"/>
      <family val="2"/>
      <charset val="134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i/>
      <sz val="11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7"/>
      <name val="Small Fonts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MS Sans Serif"/>
      <family val="2"/>
    </font>
    <font>
      <sz val="9"/>
      <name val="Arial"/>
      <family val="2"/>
    </font>
    <font>
      <b/>
      <sz val="12"/>
      <color indexed="10"/>
      <name val="Times New Roman"/>
      <family val="1"/>
    </font>
    <font>
      <b/>
      <sz val="12"/>
      <color indexed="9"/>
      <name val="Times New Roman"/>
      <family val="1"/>
    </font>
    <font>
      <sz val="9"/>
      <name val="新細明體"/>
      <family val="1"/>
    </font>
    <font>
      <sz val="12"/>
      <name val="Arial"/>
      <family val="2"/>
    </font>
    <font>
      <sz val="9"/>
      <name val="細明體"/>
      <family val="3"/>
    </font>
    <font>
      <b/>
      <sz val="12"/>
      <color indexed="9"/>
      <name val="新細明體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sz val="9"/>
      <name val="宋体"/>
      <family val="3"/>
      <charset val="134"/>
    </font>
    <font>
      <sz val="12"/>
      <color theme="1"/>
      <name val="宋体"/>
      <family val="1"/>
      <charset val="136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Tahoma"/>
      <family val="2"/>
      <charset val="134"/>
    </font>
    <font>
      <b/>
      <sz val="13"/>
      <color theme="3"/>
      <name val="Tahoma"/>
      <family val="2"/>
      <charset val="134"/>
    </font>
    <font>
      <b/>
      <sz val="11"/>
      <color theme="3"/>
      <name val="Tahoma"/>
      <family val="2"/>
      <charset val="134"/>
    </font>
    <font>
      <sz val="11"/>
      <color rgb="FF006100"/>
      <name val="Tahoma"/>
      <family val="2"/>
      <charset val="134"/>
    </font>
    <font>
      <sz val="11"/>
      <color rgb="FF9C0006"/>
      <name val="Tahoma"/>
      <family val="2"/>
      <charset val="134"/>
    </font>
    <font>
      <sz val="11"/>
      <color rgb="FF9C6500"/>
      <name val="Tahoma"/>
      <family val="2"/>
      <charset val="134"/>
    </font>
    <font>
      <sz val="11"/>
      <color rgb="FF3F3F76"/>
      <name val="Tahoma"/>
      <family val="2"/>
      <charset val="134"/>
    </font>
    <font>
      <b/>
      <sz val="11"/>
      <color rgb="FF3F3F3F"/>
      <name val="Tahoma"/>
      <family val="2"/>
      <charset val="134"/>
    </font>
    <font>
      <b/>
      <sz val="11"/>
      <color rgb="FFFA7D00"/>
      <name val="Tahoma"/>
      <family val="2"/>
      <charset val="134"/>
    </font>
    <font>
      <sz val="11"/>
      <color rgb="FFFA7D00"/>
      <name val="Tahoma"/>
      <family val="2"/>
      <charset val="134"/>
    </font>
    <font>
      <b/>
      <sz val="11"/>
      <color theme="0"/>
      <name val="Tahoma"/>
      <family val="2"/>
      <charset val="134"/>
    </font>
    <font>
      <sz val="11"/>
      <color rgb="FFFF0000"/>
      <name val="Tahoma"/>
      <family val="2"/>
      <charset val="134"/>
    </font>
    <font>
      <i/>
      <sz val="11"/>
      <color rgb="FF7F7F7F"/>
      <name val="Tahoma"/>
      <family val="2"/>
      <charset val="134"/>
    </font>
    <font>
      <b/>
      <sz val="11"/>
      <color theme="1"/>
      <name val="Tahoma"/>
      <family val="2"/>
      <charset val="134"/>
    </font>
    <font>
      <sz val="11"/>
      <color theme="0"/>
      <name val="Tahoma"/>
      <family val="2"/>
      <charset val="134"/>
    </font>
    <font>
      <b/>
      <sz val="12"/>
      <name val="新細明體"/>
      <family val="1"/>
    </font>
    <font>
      <b/>
      <u/>
      <sz val="12"/>
      <name val="新細明體"/>
      <family val="1"/>
    </font>
  </fonts>
  <fills count="44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83">
    <xf numFmtId="0" fontId="0" fillId="0" borderId="0"/>
    <xf numFmtId="178" fontId="8" fillId="0" borderId="1" applyFont="0" applyFill="0" applyBorder="0" applyProtection="0"/>
    <xf numFmtId="178" fontId="8" fillId="0" borderId="2"/>
    <xf numFmtId="0" fontId="8" fillId="0" borderId="3" applyFont="0"/>
    <xf numFmtId="0" fontId="9" fillId="0" borderId="4" applyFont="0"/>
    <xf numFmtId="0" fontId="10" fillId="0" borderId="5" applyNumberFormat="0" applyFont="0"/>
    <xf numFmtId="179" fontId="8" fillId="0" borderId="6"/>
    <xf numFmtId="0" fontId="6" fillId="0" borderId="7" applyNumberFormat="0" applyAlignment="0" applyProtection="0">
      <alignment horizontal="left" vertical="center"/>
    </xf>
    <xf numFmtId="0" fontId="6" fillId="0" borderId="8">
      <alignment horizontal="left" vertical="center"/>
    </xf>
    <xf numFmtId="179" fontId="8" fillId="0" borderId="9" applyNumberFormat="0" applyFont="0" applyAlignment="0">
      <alignment horizontal="center"/>
    </xf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2" fillId="0" borderId="10">
      <alignment horizontal="right"/>
    </xf>
    <xf numFmtId="2" fontId="10" fillId="0" borderId="11"/>
    <xf numFmtId="37" fontId="13" fillId="0" borderId="0"/>
    <xf numFmtId="0" fontId="10" fillId="0" borderId="0"/>
    <xf numFmtId="178" fontId="14" fillId="0" borderId="12" applyNumberFormat="0" applyAlignment="0">
      <alignment horizontal="left"/>
    </xf>
    <xf numFmtId="178" fontId="14" fillId="0" borderId="13" applyAlignment="0">
      <alignment horizontal="left"/>
    </xf>
    <xf numFmtId="0" fontId="15" fillId="0" borderId="14" applyNumberFormat="0" applyFont="0" applyAlignment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6" fillId="0" borderId="3">
      <alignment horizontal="center"/>
    </xf>
    <xf numFmtId="3" fontId="11" fillId="0" borderId="0" applyFont="0" applyFill="0" applyBorder="0" applyAlignment="0" applyProtection="0"/>
    <xf numFmtId="0" fontId="11" fillId="2" borderId="0" applyNumberFormat="0" applyFont="0" applyBorder="0" applyAlignment="0" applyProtection="0"/>
    <xf numFmtId="0" fontId="17" fillId="0" borderId="0" applyNumberFormat="0" applyFont="0" applyFill="0" applyBorder="0" applyAlignment="0"/>
    <xf numFmtId="2" fontId="14" fillId="0" borderId="9" applyNumberFormat="0" applyAlignment="0">
      <alignment horizontal="center"/>
    </xf>
    <xf numFmtId="0" fontId="8" fillId="0" borderId="11" applyNumberFormat="0"/>
    <xf numFmtId="181" fontId="11" fillId="0" borderId="0">
      <alignment horizontal="center"/>
    </xf>
    <xf numFmtId="0" fontId="8" fillId="0" borderId="5" applyNumberFormat="0" applyFont="0" applyAlignment="0"/>
    <xf numFmtId="179" fontId="8" fillId="0" borderId="6" applyNumberFormat="0"/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40" applyNumberFormat="0" applyAlignment="0" applyProtection="0">
      <alignment vertical="center"/>
    </xf>
    <xf numFmtId="0" fontId="37" fillId="17" borderId="41" applyNumberFormat="0" applyAlignment="0" applyProtection="0">
      <alignment vertical="center"/>
    </xf>
    <xf numFmtId="0" fontId="38" fillId="17" borderId="40" applyNumberFormat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40" fillId="18" borderId="4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1" fillId="19" borderId="44" applyNumberFormat="0" applyFont="0" applyAlignment="0" applyProtection="0">
      <alignment vertical="center"/>
    </xf>
    <xf numFmtId="0" fontId="1" fillId="0" borderId="0">
      <alignment vertical="center"/>
    </xf>
    <xf numFmtId="0" fontId="1" fillId="19" borderId="44" applyNumberFormat="0" applyFont="0" applyAlignment="0" applyProtection="0">
      <alignment vertical="center"/>
    </xf>
  </cellStyleXfs>
  <cellXfs count="156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176" fontId="5" fillId="5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6" borderId="1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37">
      <alignment vertical="center"/>
    </xf>
    <xf numFmtId="0" fontId="2" fillId="0" borderId="0" xfId="38">
      <alignment vertical="center"/>
    </xf>
    <xf numFmtId="0" fontId="2" fillId="0" borderId="0" xfId="39">
      <alignment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76" fontId="4" fillId="6" borderId="19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176" fontId="4" fillId="6" borderId="22" xfId="0" applyNumberFormat="1" applyFont="1" applyFill="1" applyBorder="1" applyAlignment="1">
      <alignment horizontal="center" vertical="center" wrapText="1"/>
    </xf>
    <xf numFmtId="177" fontId="19" fillId="7" borderId="10" xfId="0" applyNumberFormat="1" applyFont="1" applyFill="1" applyBorder="1" applyAlignment="1" applyProtection="1">
      <alignment horizontal="center" vertical="center" wrapText="1"/>
    </xf>
    <xf numFmtId="0" fontId="19" fillId="7" borderId="10" xfId="0" applyFont="1" applyFill="1" applyBorder="1" applyAlignment="1" applyProtection="1">
      <alignment horizontal="center" vertical="center"/>
    </xf>
    <xf numFmtId="177" fontId="19" fillId="7" borderId="23" xfId="0" applyNumberFormat="1" applyFont="1" applyFill="1" applyBorder="1" applyAlignment="1" applyProtection="1">
      <alignment horizontal="center" vertical="center" wrapText="1"/>
    </xf>
    <xf numFmtId="0" fontId="19" fillId="7" borderId="23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176" fontId="19" fillId="7" borderId="10" xfId="0" applyNumberFormat="1" applyFont="1" applyFill="1" applyBorder="1" applyAlignment="1" applyProtection="1">
      <alignment horizontal="center" vertical="center" wrapText="1"/>
    </xf>
    <xf numFmtId="176" fontId="24" fillId="7" borderId="23" xfId="0" applyNumberFormat="1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6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2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19" fillId="7" borderId="23" xfId="0" applyNumberFormat="1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176" fontId="21" fillId="3" borderId="18" xfId="0" applyNumberFormat="1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/>
    </xf>
    <xf numFmtId="176" fontId="21" fillId="3" borderId="2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176" fontId="21" fillId="0" borderId="0" xfId="0" applyNumberFormat="1" applyFont="1" applyFill="1" applyBorder="1" applyAlignment="1" applyProtection="1">
      <alignment horizontal="center" vertical="center" wrapText="1"/>
    </xf>
    <xf numFmtId="177" fontId="21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8" fillId="8" borderId="23" xfId="0" applyFont="1" applyFill="1" applyBorder="1" applyAlignment="1" applyProtection="1">
      <alignment horizontal="center" vertical="center"/>
    </xf>
    <xf numFmtId="0" fontId="7" fillId="8" borderId="15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176" fontId="18" fillId="8" borderId="16" xfId="0" applyNumberFormat="1" applyFont="1" applyFill="1" applyBorder="1" applyAlignment="1">
      <alignment horizontal="center" vertical="center" wrapText="1"/>
    </xf>
    <xf numFmtId="176" fontId="4" fillId="6" borderId="26" xfId="0" applyNumberFormat="1" applyFont="1" applyFill="1" applyBorder="1" applyAlignment="1">
      <alignment horizontal="center" vertical="center" wrapText="1"/>
    </xf>
    <xf numFmtId="176" fontId="24" fillId="0" borderId="0" xfId="0" applyNumberFormat="1" applyFont="1" applyFill="1" applyBorder="1" applyAlignment="1" applyProtection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vertical="center"/>
    </xf>
    <xf numFmtId="177" fontId="19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19" fillId="7" borderId="10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49" fontId="19" fillId="7" borderId="10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10" xfId="0" applyBorder="1"/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6" fillId="10" borderId="31" xfId="0" applyFont="1" applyFill="1" applyBorder="1" applyAlignment="1" applyProtection="1">
      <alignment horizontal="center" vertical="center" wrapText="1"/>
    </xf>
    <xf numFmtId="0" fontId="26" fillId="10" borderId="32" xfId="0" applyFont="1" applyFill="1" applyBorder="1" applyAlignment="1" applyProtection="1">
      <alignment horizontal="center" vertical="center" wrapText="1"/>
    </xf>
    <xf numFmtId="0" fontId="25" fillId="10" borderId="31" xfId="0" applyFont="1" applyFill="1" applyBorder="1" applyAlignment="1" applyProtection="1">
      <alignment horizontal="center" vertical="center" wrapText="1"/>
    </xf>
    <xf numFmtId="0" fontId="25" fillId="10" borderId="32" xfId="0" applyFont="1" applyFill="1" applyBorder="1" applyAlignment="1" applyProtection="1">
      <alignment horizontal="center" vertical="center" wrapText="1"/>
    </xf>
    <xf numFmtId="0" fontId="25" fillId="10" borderId="32" xfId="0" applyFont="1" applyFill="1" applyBorder="1" applyAlignment="1" applyProtection="1">
      <alignment horizontal="center" vertical="center"/>
    </xf>
    <xf numFmtId="177" fontId="21" fillId="3" borderId="33" xfId="0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 wrapText="1"/>
    </xf>
    <xf numFmtId="176" fontId="21" fillId="3" borderId="25" xfId="0" applyNumberFormat="1" applyFont="1" applyFill="1" applyBorder="1" applyAlignment="1" applyProtection="1">
      <alignment horizontal="center" vertical="center" wrapText="1"/>
    </xf>
    <xf numFmtId="0" fontId="4" fillId="12" borderId="20" xfId="0" applyFont="1" applyFill="1" applyBorder="1" applyAlignment="1" applyProtection="1">
      <alignment horizontal="center" vertical="center"/>
    </xf>
    <xf numFmtId="0" fontId="4" fillId="12" borderId="18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177" fontId="21" fillId="11" borderId="1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36" xfId="0" applyBorder="1" applyAlignment="1"/>
    <xf numFmtId="0" fontId="0" fillId="0" borderId="36" xfId="0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7" fontId="21" fillId="3" borderId="29" xfId="0" applyNumberFormat="1" applyFont="1" applyFill="1" applyBorder="1" applyAlignment="1" applyProtection="1">
      <alignment horizontal="center" vertical="center"/>
    </xf>
    <xf numFmtId="177" fontId="21" fillId="3" borderId="3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177" fontId="21" fillId="3" borderId="33" xfId="0" applyNumberFormat="1" applyFont="1" applyFill="1" applyBorder="1" applyAlignment="1" applyProtection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176" fontId="4" fillId="6" borderId="52" xfId="0" applyNumberFormat="1" applyFont="1" applyFill="1" applyBorder="1" applyAlignment="1">
      <alignment horizontal="center" vertical="center" wrapText="1"/>
    </xf>
    <xf numFmtId="176" fontId="4" fillId="6" borderId="47" xfId="0" applyNumberFormat="1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176" fontId="4" fillId="6" borderId="57" xfId="0" applyNumberFormat="1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176" fontId="4" fillId="6" borderId="55" xfId="0" applyNumberFormat="1" applyFont="1" applyFill="1" applyBorder="1" applyAlignment="1">
      <alignment horizontal="center" vertical="center" wrapText="1"/>
    </xf>
    <xf numFmtId="176" fontId="18" fillId="8" borderId="59" xfId="0" applyNumberFormat="1" applyFont="1" applyFill="1" applyBorder="1" applyAlignment="1">
      <alignment horizontal="center" vertical="center" wrapText="1"/>
    </xf>
    <xf numFmtId="176" fontId="2" fillId="0" borderId="59" xfId="39" applyNumberForma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wrapText="1"/>
    </xf>
    <xf numFmtId="176" fontId="4" fillId="6" borderId="61" xfId="0" applyNumberFormat="1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4" borderId="72" xfId="0" applyFont="1" applyFill="1" applyBorder="1" applyAlignment="1">
      <alignment horizontal="center" vertical="center" wrapText="1"/>
    </xf>
    <xf numFmtId="176" fontId="4" fillId="6" borderId="73" xfId="0" applyNumberFormat="1" applyFont="1" applyFill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176" fontId="4" fillId="6" borderId="76" xfId="0" applyNumberFormat="1" applyFont="1" applyFill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176" fontId="4" fillId="6" borderId="78" xfId="0" applyNumberFormat="1" applyFont="1" applyFill="1" applyBorder="1" applyAlignment="1">
      <alignment horizontal="center" vertical="center" wrapText="1"/>
    </xf>
    <xf numFmtId="176" fontId="4" fillId="6" borderId="79" xfId="0" applyNumberFormat="1" applyFont="1" applyFill="1" applyBorder="1" applyAlignment="1">
      <alignment horizontal="center" vertical="center" wrapText="1"/>
    </xf>
    <xf numFmtId="0" fontId="2" fillId="0" borderId="66" xfId="37" applyBorder="1">
      <alignment vertical="center"/>
    </xf>
    <xf numFmtId="0" fontId="4" fillId="3" borderId="80" xfId="0" applyFont="1" applyFill="1" applyBorder="1" applyAlignment="1">
      <alignment horizontal="center" vertical="center" wrapText="1"/>
    </xf>
    <xf numFmtId="177" fontId="21" fillId="3" borderId="81" xfId="0" applyNumberFormat="1" applyFont="1" applyFill="1" applyBorder="1" applyAlignment="1" applyProtection="1">
      <alignment horizontal="center" vertical="center"/>
    </xf>
    <xf numFmtId="177" fontId="21" fillId="3" borderId="57" xfId="0" applyNumberFormat="1" applyFont="1" applyFill="1" applyBorder="1" applyAlignment="1" applyProtection="1">
      <alignment horizontal="center" vertical="center"/>
    </xf>
    <xf numFmtId="0" fontId="4" fillId="4" borderId="55" xfId="0" applyFont="1" applyFill="1" applyBorder="1" applyAlignment="1">
      <alignment horizontal="center" vertical="center" wrapText="1"/>
    </xf>
    <xf numFmtId="177" fontId="21" fillId="3" borderId="29" xfId="0" applyNumberFormat="1" applyFont="1" applyFill="1" applyBorder="1" applyAlignment="1" applyProtection="1">
      <alignment horizontal="center" vertical="center"/>
    </xf>
    <xf numFmtId="177" fontId="21" fillId="3" borderId="30" xfId="0" applyNumberFormat="1" applyFont="1" applyFill="1" applyBorder="1" applyAlignment="1" applyProtection="1">
      <alignment horizontal="center" vertical="center"/>
    </xf>
    <xf numFmtId="0" fontId="46" fillId="0" borderId="0" xfId="0" applyFont="1"/>
    <xf numFmtId="0" fontId="45" fillId="0" borderId="36" xfId="0" applyFont="1" applyBorder="1" applyAlignment="1">
      <alignment wrapText="1"/>
    </xf>
    <xf numFmtId="177" fontId="21" fillId="3" borderId="29" xfId="0" applyNumberFormat="1" applyFont="1" applyFill="1" applyBorder="1" applyAlignment="1" applyProtection="1">
      <alignment horizontal="center" vertical="center"/>
    </xf>
    <xf numFmtId="177" fontId="21" fillId="3" borderId="30" xfId="0" applyNumberFormat="1" applyFont="1" applyFill="1" applyBorder="1" applyAlignment="1" applyProtection="1">
      <alignment horizontal="center" vertical="center"/>
    </xf>
    <xf numFmtId="0" fontId="26" fillId="10" borderId="31" xfId="0" applyFont="1" applyFill="1" applyBorder="1" applyAlignment="1" applyProtection="1">
      <alignment horizontal="center" vertical="center" wrapText="1"/>
    </xf>
    <xf numFmtId="0" fontId="26" fillId="10" borderId="32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7" fontId="21" fillId="3" borderId="69" xfId="0" applyNumberFormat="1" applyFont="1" applyFill="1" applyBorder="1" applyAlignment="1" applyProtection="1">
      <alignment horizontal="center" vertical="center"/>
    </xf>
    <xf numFmtId="177" fontId="21" fillId="3" borderId="33" xfId="0" applyNumberFormat="1" applyFont="1" applyFill="1" applyBorder="1" applyAlignment="1" applyProtection="1">
      <alignment horizontal="center" vertical="center"/>
    </xf>
    <xf numFmtId="177" fontId="21" fillId="3" borderId="57" xfId="0" applyNumberFormat="1" applyFont="1" applyFill="1" applyBorder="1" applyAlignment="1" applyProtection="1">
      <alignment horizontal="center" vertical="center"/>
    </xf>
    <xf numFmtId="0" fontId="46" fillId="0" borderId="46" xfId="0" applyFont="1" applyBorder="1" applyAlignment="1">
      <alignment horizontal="center"/>
    </xf>
    <xf numFmtId="0" fontId="0" fillId="0" borderId="46" xfId="0" applyBorder="1"/>
  </cellXfs>
  <cellStyles count="83">
    <cellStyle name="20% - 强调文字颜色 1" xfId="57" builtinId="30" customBuiltin="1"/>
    <cellStyle name="20% - 强调文字颜色 2" xfId="61" builtinId="34" customBuiltin="1"/>
    <cellStyle name="20% - 强调文字颜色 3" xfId="65" builtinId="38" customBuiltin="1"/>
    <cellStyle name="20% - 强调文字颜色 4" xfId="69" builtinId="42" customBuiltin="1"/>
    <cellStyle name="20% - 强调文字颜色 5" xfId="73" builtinId="46" customBuiltin="1"/>
    <cellStyle name="20% - 强调文字颜色 6" xfId="77" builtinId="50" customBuiltin="1"/>
    <cellStyle name="40% - 强调文字颜色 1" xfId="58" builtinId="31" customBuiltin="1"/>
    <cellStyle name="40% - 强调文字颜色 2" xfId="62" builtinId="35" customBuiltin="1"/>
    <cellStyle name="40% - 强调文字颜色 3" xfId="66" builtinId="39" customBuiltin="1"/>
    <cellStyle name="40% - 强调文字颜色 4" xfId="70" builtinId="43" customBuiltin="1"/>
    <cellStyle name="40% - 强调文字颜色 5" xfId="74" builtinId="47" customBuiltin="1"/>
    <cellStyle name="40% - 强调文字颜色 6" xfId="78" builtinId="51" customBuiltin="1"/>
    <cellStyle name="60% - 强调文字颜色 1" xfId="59" builtinId="32" customBuiltin="1"/>
    <cellStyle name="60% - 强调文字颜色 2" xfId="63" builtinId="36" customBuiltin="1"/>
    <cellStyle name="60% - 强调文字颜色 3" xfId="67" builtinId="40" customBuiltin="1"/>
    <cellStyle name="60% - 强调文字颜色 4" xfId="71" builtinId="44" customBuiltin="1"/>
    <cellStyle name="60% - 强调文字颜色 5" xfId="75" builtinId="48" customBuiltin="1"/>
    <cellStyle name="60% - 强调文字颜色 6" xfId="79" builtinId="52" customBuiltin="1"/>
    <cellStyle name="ab" xfId="1"/>
    <cellStyle name="abl" xfId="2"/>
    <cellStyle name="bb" xfId="3"/>
    <cellStyle name="bl" xfId="4"/>
    <cellStyle name="bottomtable" xfId="5"/>
    <cellStyle name="brtable" xfId="6"/>
    <cellStyle name="Header1" xfId="7"/>
    <cellStyle name="Header2" xfId="8"/>
    <cellStyle name="l" xfId="9"/>
    <cellStyle name="Milliers [0]_!!!GO" xfId="10"/>
    <cellStyle name="Milliers_!!!GO" xfId="11"/>
    <cellStyle name="Monétaire [0]_!!!GO" xfId="12"/>
    <cellStyle name="Monétaire_!!!GO" xfId="13"/>
    <cellStyle name="new" xfId="14"/>
    <cellStyle name="new2" xfId="15"/>
    <cellStyle name="no dec" xfId="16"/>
    <cellStyle name="Normal_DDR Clocks" xfId="17"/>
    <cellStyle name="Normalnew" xfId="18"/>
    <cellStyle name="Normalnew2" xfId="19"/>
    <cellStyle name="pcat" xfId="20"/>
    <cellStyle name="PSChar" xfId="21"/>
    <cellStyle name="PSDate" xfId="22"/>
    <cellStyle name="PSDec" xfId="23"/>
    <cellStyle name="PSHeading" xfId="24"/>
    <cellStyle name="PSInt" xfId="25"/>
    <cellStyle name="PSSpacer" xfId="26"/>
    <cellStyle name="QDF" xfId="27"/>
    <cellStyle name="right" xfId="28"/>
    <cellStyle name="righttable" xfId="29"/>
    <cellStyle name="STANDARD" xfId="30"/>
    <cellStyle name="toptable" xfId="31"/>
    <cellStyle name="trcorner" xfId="32"/>
    <cellStyle name="标题" xfId="40" builtinId="15" customBuiltin="1"/>
    <cellStyle name="标题 1" xfId="41" builtinId="16" customBuiltin="1"/>
    <cellStyle name="标题 2" xfId="42" builtinId="17" customBuiltin="1"/>
    <cellStyle name="标题 3" xfId="43" builtinId="18" customBuiltin="1"/>
    <cellStyle name="标题 4" xfId="44" builtinId="19" customBuiltin="1"/>
    <cellStyle name="差" xfId="46" builtinId="27" customBuiltin="1"/>
    <cellStyle name="常规" xfId="0" builtinId="0"/>
    <cellStyle name="常规 3" xfId="81"/>
    <cellStyle name="好" xfId="45" builtinId="26" customBuiltin="1"/>
    <cellStyle name="汇总" xfId="55" builtinId="25" customBuiltin="1"/>
    <cellStyle name="计算" xfId="50" builtinId="22" customBuiltin="1"/>
    <cellStyle name="检查单元格" xfId="52" builtinId="23" customBuiltin="1"/>
    <cellStyle name="解释性文本" xfId="54" builtinId="53" customBuiltin="1"/>
    <cellStyle name="警告文本" xfId="53" builtinId="11" customBuiltin="1"/>
    <cellStyle name="链接单元格" xfId="51" builtinId="24" customBuiltin="1"/>
    <cellStyle name="强调文字颜色 1" xfId="56" builtinId="29" customBuiltin="1"/>
    <cellStyle name="强调文字颜色 2" xfId="60" builtinId="33" customBuiltin="1"/>
    <cellStyle name="强调文字颜色 3" xfId="64" builtinId="37" customBuiltin="1"/>
    <cellStyle name="强调文字颜色 4" xfId="68" builtinId="41" customBuiltin="1"/>
    <cellStyle name="强调文字颜色 5" xfId="72" builtinId="45" customBuiltin="1"/>
    <cellStyle name="强调文字颜色 6" xfId="76" builtinId="49" customBuiltin="1"/>
    <cellStyle name="适中" xfId="47" builtinId="28" customBuiltin="1"/>
    <cellStyle name="输出" xfId="49" builtinId="21" customBuiltin="1"/>
    <cellStyle name="输入" xfId="48" builtinId="20" customBuiltin="1"/>
    <cellStyle name="一般 2" xfId="33"/>
    <cellStyle name="一般 3" xfId="34"/>
    <cellStyle name="一般 4" xfId="35"/>
    <cellStyle name="一般_DMI" xfId="36"/>
    <cellStyle name="一般_PCIE" xfId="37"/>
    <cellStyle name="一般_SATA" xfId="38"/>
    <cellStyle name="一般_USB" xfId="39"/>
    <cellStyle name="注释 2" xfId="82"/>
    <cellStyle name="注释 3" xfId="80"/>
  </cellStyles>
  <dxfs count="77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CC"/>
      <color rgb="FFCCFF99"/>
      <color rgb="FF66FF33"/>
      <color rgb="FF99FF33"/>
      <color rgb="FFCCFF33"/>
      <color rgb="FFCC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18" Type="http://schemas.openxmlformats.org/officeDocument/2006/relationships/image" Target="../media/image31.png"/><Relationship Id="rId3" Type="http://schemas.openxmlformats.org/officeDocument/2006/relationships/image" Target="../media/image16.png"/><Relationship Id="rId21" Type="http://schemas.openxmlformats.org/officeDocument/2006/relationships/image" Target="../media/image34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17" Type="http://schemas.openxmlformats.org/officeDocument/2006/relationships/image" Target="../media/image30.png"/><Relationship Id="rId2" Type="http://schemas.openxmlformats.org/officeDocument/2006/relationships/image" Target="../media/image15.png"/><Relationship Id="rId16" Type="http://schemas.openxmlformats.org/officeDocument/2006/relationships/image" Target="../media/image29.png"/><Relationship Id="rId20" Type="http://schemas.openxmlformats.org/officeDocument/2006/relationships/image" Target="../media/image33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24" Type="http://schemas.openxmlformats.org/officeDocument/2006/relationships/image" Target="../media/image37.png"/><Relationship Id="rId5" Type="http://schemas.openxmlformats.org/officeDocument/2006/relationships/image" Target="../media/image18.png"/><Relationship Id="rId15" Type="http://schemas.openxmlformats.org/officeDocument/2006/relationships/image" Target="../media/image28.png"/><Relationship Id="rId23" Type="http://schemas.openxmlformats.org/officeDocument/2006/relationships/image" Target="../media/image36.png"/><Relationship Id="rId10" Type="http://schemas.openxmlformats.org/officeDocument/2006/relationships/image" Target="../media/image23.png"/><Relationship Id="rId19" Type="http://schemas.openxmlformats.org/officeDocument/2006/relationships/image" Target="../media/image32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Relationship Id="rId14" Type="http://schemas.openxmlformats.org/officeDocument/2006/relationships/image" Target="../media/image27.png"/><Relationship Id="rId22" Type="http://schemas.openxmlformats.org/officeDocument/2006/relationships/image" Target="../media/image3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3" Type="http://schemas.openxmlformats.org/officeDocument/2006/relationships/image" Target="../media/image40.png"/><Relationship Id="rId21" Type="http://schemas.openxmlformats.org/officeDocument/2006/relationships/image" Target="../media/image58.png"/><Relationship Id="rId7" Type="http://schemas.openxmlformats.org/officeDocument/2006/relationships/image" Target="../media/image44.png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2" Type="http://schemas.openxmlformats.org/officeDocument/2006/relationships/image" Target="../media/image39.png"/><Relationship Id="rId16" Type="http://schemas.openxmlformats.org/officeDocument/2006/relationships/image" Target="../media/image53.png"/><Relationship Id="rId20" Type="http://schemas.openxmlformats.org/officeDocument/2006/relationships/image" Target="../media/image57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11" Type="http://schemas.openxmlformats.org/officeDocument/2006/relationships/image" Target="../media/image48.png"/><Relationship Id="rId5" Type="http://schemas.openxmlformats.org/officeDocument/2006/relationships/image" Target="../media/image42.png"/><Relationship Id="rId15" Type="http://schemas.openxmlformats.org/officeDocument/2006/relationships/image" Target="../media/image52.png"/><Relationship Id="rId10" Type="http://schemas.openxmlformats.org/officeDocument/2006/relationships/image" Target="../media/image47.png"/><Relationship Id="rId19" Type="http://schemas.openxmlformats.org/officeDocument/2006/relationships/image" Target="../media/image56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4" Type="http://schemas.openxmlformats.org/officeDocument/2006/relationships/image" Target="../media/image51.png"/><Relationship Id="rId22" Type="http://schemas.openxmlformats.org/officeDocument/2006/relationships/image" Target="../media/image5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7.png"/><Relationship Id="rId3" Type="http://schemas.openxmlformats.org/officeDocument/2006/relationships/image" Target="../media/image62.png"/><Relationship Id="rId7" Type="http://schemas.openxmlformats.org/officeDocument/2006/relationships/image" Target="../media/image66.png"/><Relationship Id="rId2" Type="http://schemas.openxmlformats.org/officeDocument/2006/relationships/image" Target="../media/image61.png"/><Relationship Id="rId1" Type="http://schemas.openxmlformats.org/officeDocument/2006/relationships/image" Target="../media/image60.png"/><Relationship Id="rId6" Type="http://schemas.openxmlformats.org/officeDocument/2006/relationships/image" Target="../media/image65.png"/><Relationship Id="rId5" Type="http://schemas.openxmlformats.org/officeDocument/2006/relationships/image" Target="../media/image64.png"/><Relationship Id="rId4" Type="http://schemas.openxmlformats.org/officeDocument/2006/relationships/image" Target="../media/image63.png"/><Relationship Id="rId9" Type="http://schemas.openxmlformats.org/officeDocument/2006/relationships/image" Target="../media/image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11</xdr:col>
      <xdr:colOff>38100</xdr:colOff>
      <xdr:row>55</xdr:row>
      <xdr:rowOff>123825</xdr:rowOff>
    </xdr:to>
    <xdr:pic>
      <xdr:nvPicPr>
        <xdr:cNvPr id="45255" name="Picture 11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76950"/>
          <a:ext cx="7581900" cy="7162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11</xdr:col>
      <xdr:colOff>266700</xdr:colOff>
      <xdr:row>79</xdr:row>
      <xdr:rowOff>200025</xdr:rowOff>
    </xdr:to>
    <xdr:pic>
      <xdr:nvPicPr>
        <xdr:cNvPr id="45256" name="Picture 11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3373100"/>
          <a:ext cx="7810500" cy="5934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79</xdr:row>
      <xdr:rowOff>180975</xdr:rowOff>
    </xdr:from>
    <xdr:to>
      <xdr:col>11</xdr:col>
      <xdr:colOff>38100</xdr:colOff>
      <xdr:row>91</xdr:row>
      <xdr:rowOff>228600</xdr:rowOff>
    </xdr:to>
    <xdr:pic>
      <xdr:nvPicPr>
        <xdr:cNvPr id="45257" name="Picture 11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19288125"/>
          <a:ext cx="7248525" cy="2905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92</xdr:row>
      <xdr:rowOff>180975</xdr:rowOff>
    </xdr:from>
    <xdr:to>
      <xdr:col>11</xdr:col>
      <xdr:colOff>400050</xdr:colOff>
      <xdr:row>105</xdr:row>
      <xdr:rowOff>104775</xdr:rowOff>
    </xdr:to>
    <xdr:pic>
      <xdr:nvPicPr>
        <xdr:cNvPr id="45258" name="Picture 110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0975" y="22383750"/>
          <a:ext cx="7762875" cy="3019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105</xdr:row>
      <xdr:rowOff>152400</xdr:rowOff>
    </xdr:from>
    <xdr:to>
      <xdr:col>15</xdr:col>
      <xdr:colOff>561975</xdr:colOff>
      <xdr:row>127</xdr:row>
      <xdr:rowOff>19050</xdr:rowOff>
    </xdr:to>
    <xdr:pic>
      <xdr:nvPicPr>
        <xdr:cNvPr id="45259" name="Picture 110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7175" y="25450800"/>
          <a:ext cx="10591800" cy="426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190500</xdr:colOff>
      <xdr:row>27</xdr:row>
      <xdr:rowOff>114300</xdr:rowOff>
    </xdr:to>
    <xdr:pic>
      <xdr:nvPicPr>
        <xdr:cNvPr id="45262" name="Picture 112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0"/>
          <a:ext cx="9105900" cy="5772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127</xdr:row>
      <xdr:rowOff>142875</xdr:rowOff>
    </xdr:from>
    <xdr:to>
      <xdr:col>16</xdr:col>
      <xdr:colOff>9525</xdr:colOff>
      <xdr:row>165</xdr:row>
      <xdr:rowOff>209137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05025" y="29841825"/>
          <a:ext cx="8877300" cy="7829137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166</xdr:row>
      <xdr:rowOff>180975</xdr:rowOff>
    </xdr:from>
    <xdr:to>
      <xdr:col>15</xdr:col>
      <xdr:colOff>561975</xdr:colOff>
      <xdr:row>182</xdr:row>
      <xdr:rowOff>196862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90700" y="37852350"/>
          <a:ext cx="9058275" cy="3368687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183</xdr:row>
      <xdr:rowOff>57150</xdr:rowOff>
    </xdr:from>
    <xdr:to>
      <xdr:col>16</xdr:col>
      <xdr:colOff>228600</xdr:colOff>
      <xdr:row>207</xdr:row>
      <xdr:rowOff>84622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00150" y="41290875"/>
          <a:ext cx="10001250" cy="5056672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210</xdr:row>
      <xdr:rowOff>28574</xdr:rowOff>
    </xdr:from>
    <xdr:to>
      <xdr:col>17</xdr:col>
      <xdr:colOff>347203</xdr:colOff>
      <xdr:row>242</xdr:row>
      <xdr:rowOff>171449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23975" y="46920149"/>
          <a:ext cx="10681828" cy="684847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257174</xdr:colOff>
      <xdr:row>243</xdr:row>
      <xdr:rowOff>28575</xdr:rowOff>
    </xdr:from>
    <xdr:to>
      <xdr:col>17</xdr:col>
      <xdr:colOff>210743</xdr:colOff>
      <xdr:row>271</xdr:row>
      <xdr:rowOff>200025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42974" y="53835300"/>
          <a:ext cx="10926369" cy="603885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275</xdr:row>
      <xdr:rowOff>66675</xdr:rowOff>
    </xdr:from>
    <xdr:to>
      <xdr:col>17</xdr:col>
      <xdr:colOff>601992</xdr:colOff>
      <xdr:row>307</xdr:row>
      <xdr:rowOff>28575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04900" y="60579000"/>
          <a:ext cx="11155692" cy="66675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307</xdr:row>
      <xdr:rowOff>95250</xdr:rowOff>
    </xdr:from>
    <xdr:to>
      <xdr:col>15</xdr:col>
      <xdr:colOff>133350</xdr:colOff>
      <xdr:row>352</xdr:row>
      <xdr:rowOff>138113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66775" y="67313175"/>
          <a:ext cx="9553575" cy="9472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36</xdr:row>
      <xdr:rowOff>9525</xdr:rowOff>
    </xdr:from>
    <xdr:to>
      <xdr:col>13</xdr:col>
      <xdr:colOff>676275</xdr:colOff>
      <xdr:row>49</xdr:row>
      <xdr:rowOff>142875</xdr:rowOff>
    </xdr:to>
    <xdr:pic>
      <xdr:nvPicPr>
        <xdr:cNvPr id="483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553325"/>
          <a:ext cx="9277350" cy="2857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14</xdr:col>
      <xdr:colOff>542925</xdr:colOff>
      <xdr:row>82</xdr:row>
      <xdr:rowOff>57150</xdr:rowOff>
    </xdr:to>
    <xdr:pic>
      <xdr:nvPicPr>
        <xdr:cNvPr id="483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477500"/>
          <a:ext cx="10144125" cy="6762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83</xdr:row>
      <xdr:rowOff>38100</xdr:rowOff>
    </xdr:from>
    <xdr:to>
      <xdr:col>14</xdr:col>
      <xdr:colOff>95250</xdr:colOff>
      <xdr:row>110</xdr:row>
      <xdr:rowOff>161925</xdr:rowOff>
    </xdr:to>
    <xdr:pic>
      <xdr:nvPicPr>
        <xdr:cNvPr id="483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2425" y="17430750"/>
          <a:ext cx="9344025" cy="5781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111</xdr:row>
      <xdr:rowOff>38100</xdr:rowOff>
    </xdr:from>
    <xdr:to>
      <xdr:col>14</xdr:col>
      <xdr:colOff>381000</xdr:colOff>
      <xdr:row>138</xdr:row>
      <xdr:rowOff>76200</xdr:rowOff>
    </xdr:to>
    <xdr:pic>
      <xdr:nvPicPr>
        <xdr:cNvPr id="483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66700" y="23298150"/>
          <a:ext cx="9715500" cy="5695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14</xdr:col>
      <xdr:colOff>400050</xdr:colOff>
      <xdr:row>172</xdr:row>
      <xdr:rowOff>85725</xdr:rowOff>
    </xdr:to>
    <xdr:pic>
      <xdr:nvPicPr>
        <xdr:cNvPr id="4833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9127450"/>
          <a:ext cx="10001250" cy="7000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14</xdr:col>
      <xdr:colOff>323850</xdr:colOff>
      <xdr:row>200</xdr:row>
      <xdr:rowOff>161925</xdr:rowOff>
    </xdr:to>
    <xdr:pic>
      <xdr:nvPicPr>
        <xdr:cNvPr id="483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36252150"/>
          <a:ext cx="9925050" cy="5819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14</xdr:col>
      <xdr:colOff>238125</xdr:colOff>
      <xdr:row>236</xdr:row>
      <xdr:rowOff>95250</xdr:rowOff>
    </xdr:to>
    <xdr:pic>
      <xdr:nvPicPr>
        <xdr:cNvPr id="4833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42119550"/>
          <a:ext cx="9839325" cy="7429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13</xdr:col>
      <xdr:colOff>666750</xdr:colOff>
      <xdr:row>260</xdr:row>
      <xdr:rowOff>171450</xdr:rowOff>
    </xdr:to>
    <xdr:pic>
      <xdr:nvPicPr>
        <xdr:cNvPr id="4833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49663350"/>
          <a:ext cx="9582150" cy="4991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14</xdr:col>
      <xdr:colOff>295275</xdr:colOff>
      <xdr:row>297</xdr:row>
      <xdr:rowOff>38100</xdr:rowOff>
    </xdr:to>
    <xdr:pic>
      <xdr:nvPicPr>
        <xdr:cNvPr id="4833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54692550"/>
          <a:ext cx="9896475" cy="7581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14</xdr:col>
      <xdr:colOff>600075</xdr:colOff>
      <xdr:row>320</xdr:row>
      <xdr:rowOff>0</xdr:rowOff>
    </xdr:to>
    <xdr:pic>
      <xdr:nvPicPr>
        <xdr:cNvPr id="483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62445900"/>
          <a:ext cx="10201275" cy="4610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14</xdr:col>
      <xdr:colOff>247650</xdr:colOff>
      <xdr:row>355</xdr:row>
      <xdr:rowOff>104775</xdr:rowOff>
    </xdr:to>
    <xdr:pic>
      <xdr:nvPicPr>
        <xdr:cNvPr id="4834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7056000"/>
          <a:ext cx="9848850" cy="7439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14</xdr:col>
      <xdr:colOff>190500</xdr:colOff>
      <xdr:row>382</xdr:row>
      <xdr:rowOff>142875</xdr:rowOff>
    </xdr:to>
    <xdr:pic>
      <xdr:nvPicPr>
        <xdr:cNvPr id="4834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4599800"/>
          <a:ext cx="9791700" cy="5591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13</xdr:col>
      <xdr:colOff>666750</xdr:colOff>
      <xdr:row>410</xdr:row>
      <xdr:rowOff>95250</xdr:rowOff>
    </xdr:to>
    <xdr:pic>
      <xdr:nvPicPr>
        <xdr:cNvPr id="4834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80257650"/>
          <a:ext cx="9582150" cy="5753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14</xdr:col>
      <xdr:colOff>419100</xdr:colOff>
      <xdr:row>445</xdr:row>
      <xdr:rowOff>190500</xdr:rowOff>
    </xdr:to>
    <xdr:pic>
      <xdr:nvPicPr>
        <xdr:cNvPr id="4834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86125050"/>
          <a:ext cx="10020300" cy="7315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13</xdr:col>
      <xdr:colOff>638175</xdr:colOff>
      <xdr:row>462</xdr:row>
      <xdr:rowOff>66675</xdr:rowOff>
    </xdr:to>
    <xdr:pic>
      <xdr:nvPicPr>
        <xdr:cNvPr id="4834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93459300"/>
          <a:ext cx="9553575" cy="3419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14</xdr:col>
      <xdr:colOff>28575</xdr:colOff>
      <xdr:row>482</xdr:row>
      <xdr:rowOff>38100</xdr:rowOff>
    </xdr:to>
    <xdr:pic>
      <xdr:nvPicPr>
        <xdr:cNvPr id="4834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97021650"/>
          <a:ext cx="9629775" cy="401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58616</xdr:colOff>
      <xdr:row>482</xdr:row>
      <xdr:rowOff>58615</xdr:rowOff>
    </xdr:from>
    <xdr:to>
      <xdr:col>15</xdr:col>
      <xdr:colOff>87191</xdr:colOff>
      <xdr:row>518</xdr:row>
      <xdr:rowOff>8059</xdr:rowOff>
    </xdr:to>
    <xdr:pic>
      <xdr:nvPicPr>
        <xdr:cNvPr id="4834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8616" y="102474346"/>
          <a:ext cx="10359537" cy="75987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518</xdr:row>
      <xdr:rowOff>209550</xdr:rowOff>
    </xdr:from>
    <xdr:to>
      <xdr:col>15</xdr:col>
      <xdr:colOff>314325</xdr:colOff>
      <xdr:row>569</xdr:row>
      <xdr:rowOff>152400</xdr:rowOff>
    </xdr:to>
    <xdr:pic>
      <xdr:nvPicPr>
        <xdr:cNvPr id="4834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108756450"/>
          <a:ext cx="10601325" cy="10629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666750</xdr:colOff>
      <xdr:row>571</xdr:row>
      <xdr:rowOff>19050</xdr:rowOff>
    </xdr:from>
    <xdr:to>
      <xdr:col>15</xdr:col>
      <xdr:colOff>495300</xdr:colOff>
      <xdr:row>623</xdr:row>
      <xdr:rowOff>200025</xdr:rowOff>
    </xdr:to>
    <xdr:pic>
      <xdr:nvPicPr>
        <xdr:cNvPr id="4834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0" y="119672100"/>
          <a:ext cx="10115550" cy="1107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625</xdr:row>
      <xdr:rowOff>0</xdr:rowOff>
    </xdr:from>
    <xdr:to>
      <xdr:col>14</xdr:col>
      <xdr:colOff>171450</xdr:colOff>
      <xdr:row>646</xdr:row>
      <xdr:rowOff>161925</xdr:rowOff>
    </xdr:to>
    <xdr:pic>
      <xdr:nvPicPr>
        <xdr:cNvPr id="4834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85800" y="130968750"/>
          <a:ext cx="9086850" cy="4562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14</xdr:col>
      <xdr:colOff>57150</xdr:colOff>
      <xdr:row>664</xdr:row>
      <xdr:rowOff>95250</xdr:rowOff>
    </xdr:to>
    <xdr:pic>
      <xdr:nvPicPr>
        <xdr:cNvPr id="4835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135578850"/>
          <a:ext cx="9658350" cy="3657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666</xdr:row>
      <xdr:rowOff>0</xdr:rowOff>
    </xdr:from>
    <xdr:to>
      <xdr:col>14</xdr:col>
      <xdr:colOff>619125</xdr:colOff>
      <xdr:row>708</xdr:row>
      <xdr:rowOff>114300</xdr:rowOff>
    </xdr:to>
    <xdr:pic>
      <xdr:nvPicPr>
        <xdr:cNvPr id="4835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139560300"/>
          <a:ext cx="10220325" cy="8915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710</xdr:row>
      <xdr:rowOff>114300</xdr:rowOff>
    </xdr:from>
    <xdr:to>
      <xdr:col>14</xdr:col>
      <xdr:colOff>409575</xdr:colOff>
      <xdr:row>727</xdr:row>
      <xdr:rowOff>152400</xdr:rowOff>
    </xdr:to>
    <xdr:pic>
      <xdr:nvPicPr>
        <xdr:cNvPr id="4835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148894800"/>
          <a:ext cx="10010775" cy="3600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300403</xdr:colOff>
      <xdr:row>0</xdr:row>
      <xdr:rowOff>0</xdr:rowOff>
    </xdr:from>
    <xdr:to>
      <xdr:col>14</xdr:col>
      <xdr:colOff>429601</xdr:colOff>
      <xdr:row>35</xdr:row>
      <xdr:rowOff>153650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00403" y="0"/>
          <a:ext cx="9771429" cy="75904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140</xdr:row>
      <xdr:rowOff>95250</xdr:rowOff>
    </xdr:from>
    <xdr:to>
      <xdr:col>10</xdr:col>
      <xdr:colOff>427383</xdr:colOff>
      <xdr:row>195</xdr:row>
      <xdr:rowOff>133350</xdr:rowOff>
    </xdr:to>
    <xdr:pic>
      <xdr:nvPicPr>
        <xdr:cNvPr id="44627" name="Picture 2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671500"/>
          <a:ext cx="14678025" cy="1156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197</xdr:row>
      <xdr:rowOff>38100</xdr:rowOff>
    </xdr:from>
    <xdr:to>
      <xdr:col>10</xdr:col>
      <xdr:colOff>101876</xdr:colOff>
      <xdr:row>217</xdr:row>
      <xdr:rowOff>123825</xdr:rowOff>
    </xdr:to>
    <xdr:pic>
      <xdr:nvPicPr>
        <xdr:cNvPr id="44628" name="Picture 26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50558700"/>
          <a:ext cx="14325600" cy="427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28575</xdr:rowOff>
    </xdr:from>
    <xdr:to>
      <xdr:col>9</xdr:col>
      <xdr:colOff>636933</xdr:colOff>
      <xdr:row>59</xdr:row>
      <xdr:rowOff>17392</xdr:rowOff>
    </xdr:to>
    <xdr:pic>
      <xdr:nvPicPr>
        <xdr:cNvPr id="44641" name="Picture 7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7649825"/>
          <a:ext cx="14239875" cy="5343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28575</xdr:rowOff>
    </xdr:from>
    <xdr:to>
      <xdr:col>7</xdr:col>
      <xdr:colOff>501926</xdr:colOff>
      <xdr:row>73</xdr:row>
      <xdr:rowOff>99807</xdr:rowOff>
    </xdr:to>
    <xdr:pic>
      <xdr:nvPicPr>
        <xdr:cNvPr id="44642" name="Picture 8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3098125"/>
          <a:ext cx="11982450" cy="1714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74</xdr:row>
      <xdr:rowOff>85725</xdr:rowOff>
    </xdr:from>
    <xdr:to>
      <xdr:col>10</xdr:col>
      <xdr:colOff>617883</xdr:colOff>
      <xdr:row>95</xdr:row>
      <xdr:rowOff>38098</xdr:rowOff>
    </xdr:to>
    <xdr:pic>
      <xdr:nvPicPr>
        <xdr:cNvPr id="44643" name="Picture 33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8150" y="24831675"/>
          <a:ext cx="14468475" cy="5191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102</xdr:row>
      <xdr:rowOff>190500</xdr:rowOff>
    </xdr:from>
    <xdr:to>
      <xdr:col>11</xdr:col>
      <xdr:colOff>311426</xdr:colOff>
      <xdr:row>133</xdr:row>
      <xdr:rowOff>77441</xdr:rowOff>
    </xdr:to>
    <xdr:pic>
      <xdr:nvPicPr>
        <xdr:cNvPr id="44644" name="Picture 33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19075" y="30803850"/>
          <a:ext cx="15068550" cy="6810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1319894</xdr:colOff>
      <xdr:row>218</xdr:row>
      <xdr:rowOff>108857</xdr:rowOff>
    </xdr:from>
    <xdr:to>
      <xdr:col>8</xdr:col>
      <xdr:colOff>1018170</xdr:colOff>
      <xdr:row>242</xdr:row>
      <xdr:rowOff>112982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19894" y="54129214"/>
          <a:ext cx="12219214" cy="4902695"/>
        </a:xfrm>
        <a:prstGeom prst="rect">
          <a:avLst/>
        </a:prstGeom>
      </xdr:spPr>
    </xdr:pic>
    <xdr:clientData/>
  </xdr:twoCellAnchor>
  <xdr:twoCellAnchor editAs="oneCell">
    <xdr:from>
      <xdr:col>0</xdr:col>
      <xdr:colOff>1319893</xdr:colOff>
      <xdr:row>243</xdr:row>
      <xdr:rowOff>1</xdr:rowOff>
    </xdr:from>
    <xdr:to>
      <xdr:col>9</xdr:col>
      <xdr:colOff>314148</xdr:colOff>
      <xdr:row>292</xdr:row>
      <xdr:rowOff>194814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19893" y="59123037"/>
          <a:ext cx="12600214" cy="10196064"/>
        </a:xfrm>
        <a:prstGeom prst="rect">
          <a:avLst/>
        </a:prstGeom>
      </xdr:spPr>
    </xdr:pic>
    <xdr:clientData/>
  </xdr:twoCellAnchor>
  <xdr:twoCellAnchor editAs="oneCell">
    <xdr:from>
      <xdr:col>0</xdr:col>
      <xdr:colOff>1673678</xdr:colOff>
      <xdr:row>292</xdr:row>
      <xdr:rowOff>190499</xdr:rowOff>
    </xdr:from>
    <xdr:to>
      <xdr:col>8</xdr:col>
      <xdr:colOff>977347</xdr:colOff>
      <xdr:row>315</xdr:row>
      <xdr:rowOff>167951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673678" y="69314785"/>
          <a:ext cx="11824607" cy="4671917"/>
        </a:xfrm>
        <a:prstGeom prst="rect">
          <a:avLst/>
        </a:prstGeom>
      </xdr:spPr>
    </xdr:pic>
    <xdr:clientData/>
  </xdr:twoCellAnchor>
  <xdr:twoCellAnchor editAs="oneCell">
    <xdr:from>
      <xdr:col>0</xdr:col>
      <xdr:colOff>1700892</xdr:colOff>
      <xdr:row>315</xdr:row>
      <xdr:rowOff>176893</xdr:rowOff>
    </xdr:from>
    <xdr:to>
      <xdr:col>8</xdr:col>
      <xdr:colOff>1072598</xdr:colOff>
      <xdr:row>355</xdr:row>
      <xdr:rowOff>54661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700892" y="73995643"/>
          <a:ext cx="11892644" cy="8042053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1224643</xdr:colOff>
      <xdr:row>356</xdr:row>
      <xdr:rowOff>122464</xdr:rowOff>
    </xdr:from>
    <xdr:to>
      <xdr:col>8</xdr:col>
      <xdr:colOff>990955</xdr:colOff>
      <xdr:row>394</xdr:row>
      <xdr:rowOff>36463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24643" y="82309607"/>
          <a:ext cx="12287250" cy="7670070"/>
        </a:xfrm>
        <a:prstGeom prst="rect">
          <a:avLst/>
        </a:prstGeom>
      </xdr:spPr>
    </xdr:pic>
    <xdr:clientData/>
  </xdr:twoCellAnchor>
  <xdr:twoCellAnchor editAs="oneCell">
    <xdr:from>
      <xdr:col>0</xdr:col>
      <xdr:colOff>1292679</xdr:colOff>
      <xdr:row>394</xdr:row>
      <xdr:rowOff>122464</xdr:rowOff>
    </xdr:from>
    <xdr:to>
      <xdr:col>8</xdr:col>
      <xdr:colOff>504648</xdr:colOff>
      <xdr:row>438</xdr:row>
      <xdr:rowOff>125145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92679" y="90065678"/>
          <a:ext cx="11729357" cy="8983395"/>
        </a:xfrm>
        <a:prstGeom prst="rect">
          <a:avLst/>
        </a:prstGeom>
      </xdr:spPr>
    </xdr:pic>
    <xdr:clientData/>
  </xdr:twoCellAnchor>
  <xdr:twoCellAnchor editAs="oneCell">
    <xdr:from>
      <xdr:col>0</xdr:col>
      <xdr:colOff>1279071</xdr:colOff>
      <xdr:row>438</xdr:row>
      <xdr:rowOff>190500</xdr:rowOff>
    </xdr:from>
    <xdr:to>
      <xdr:col>8</xdr:col>
      <xdr:colOff>409398</xdr:colOff>
      <xdr:row>466</xdr:row>
      <xdr:rowOff>140636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79071" y="99114429"/>
          <a:ext cx="11647715" cy="5665136"/>
        </a:xfrm>
        <a:prstGeom prst="rect">
          <a:avLst/>
        </a:prstGeom>
      </xdr:spPr>
    </xdr:pic>
    <xdr:clientData/>
  </xdr:twoCellAnchor>
  <xdr:twoCellAnchor editAs="oneCell">
    <xdr:from>
      <xdr:col>0</xdr:col>
      <xdr:colOff>1319893</xdr:colOff>
      <xdr:row>465</xdr:row>
      <xdr:rowOff>192928</xdr:rowOff>
    </xdr:from>
    <xdr:to>
      <xdr:col>8</xdr:col>
      <xdr:colOff>137254</xdr:colOff>
      <xdr:row>516</xdr:row>
      <xdr:rowOff>203733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19893" y="104627749"/>
          <a:ext cx="11334749" cy="1042026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1143001</xdr:colOff>
      <xdr:row>517</xdr:row>
      <xdr:rowOff>108856</xdr:rowOff>
    </xdr:from>
    <xdr:to>
      <xdr:col>8</xdr:col>
      <xdr:colOff>827931</xdr:colOff>
      <xdr:row>536</xdr:row>
      <xdr:rowOff>149678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43001" y="115157249"/>
          <a:ext cx="12205868" cy="3918857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1088571</xdr:colOff>
      <xdr:row>538</xdr:row>
      <xdr:rowOff>0</xdr:rowOff>
    </xdr:from>
    <xdr:to>
      <xdr:col>8</xdr:col>
      <xdr:colOff>164469</xdr:colOff>
      <xdr:row>578</xdr:row>
      <xdr:rowOff>35844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88571" y="119334643"/>
          <a:ext cx="11593286" cy="8200129"/>
        </a:xfrm>
        <a:prstGeom prst="rect">
          <a:avLst/>
        </a:prstGeom>
      </xdr:spPr>
    </xdr:pic>
    <xdr:clientData/>
  </xdr:twoCellAnchor>
  <xdr:twoCellAnchor editAs="oneCell">
    <xdr:from>
      <xdr:col>0</xdr:col>
      <xdr:colOff>1864179</xdr:colOff>
      <xdr:row>580</xdr:row>
      <xdr:rowOff>54429</xdr:rowOff>
    </xdr:from>
    <xdr:to>
      <xdr:col>8</xdr:col>
      <xdr:colOff>485043</xdr:colOff>
      <xdr:row>609</xdr:row>
      <xdr:rowOff>0</xdr:rowOff>
    </xdr:to>
    <xdr:pic>
      <xdr:nvPicPr>
        <xdr:cNvPr id="13" name="圖片 12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864179" y="127961572"/>
          <a:ext cx="11138252" cy="5864678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1360713</xdr:colOff>
      <xdr:row>610</xdr:row>
      <xdr:rowOff>13607</xdr:rowOff>
    </xdr:from>
    <xdr:to>
      <xdr:col>8</xdr:col>
      <xdr:colOff>1050810</xdr:colOff>
      <xdr:row>635</xdr:row>
      <xdr:rowOff>27213</xdr:rowOff>
    </xdr:to>
    <xdr:pic>
      <xdr:nvPicPr>
        <xdr:cNvPr id="14" name="圖片 13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60713" y="134043964"/>
          <a:ext cx="12211035" cy="5116285"/>
        </a:xfrm>
        <a:prstGeom prst="rect">
          <a:avLst/>
        </a:prstGeom>
      </xdr:spPr>
    </xdr:pic>
    <xdr:clientData/>
  </xdr:twoCellAnchor>
  <xdr:twoCellAnchor editAs="oneCell">
    <xdr:from>
      <xdr:col>0</xdr:col>
      <xdr:colOff>1061357</xdr:colOff>
      <xdr:row>639</xdr:row>
      <xdr:rowOff>40822</xdr:rowOff>
    </xdr:from>
    <xdr:to>
      <xdr:col>10</xdr:col>
      <xdr:colOff>566176</xdr:colOff>
      <xdr:row>697</xdr:row>
      <xdr:rowOff>144011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061357" y="139990286"/>
          <a:ext cx="13784036" cy="1194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1279071</xdr:colOff>
      <xdr:row>697</xdr:row>
      <xdr:rowOff>27214</xdr:rowOff>
    </xdr:from>
    <xdr:to>
      <xdr:col>10</xdr:col>
      <xdr:colOff>538962</xdr:colOff>
      <xdr:row>739</xdr:row>
      <xdr:rowOff>115862</xdr:rowOff>
    </xdr:to>
    <xdr:pic>
      <xdr:nvPicPr>
        <xdr:cNvPr id="16" name="圖片 15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279071" y="151814893"/>
          <a:ext cx="13539108" cy="8661148"/>
        </a:xfrm>
        <a:prstGeom prst="rect">
          <a:avLst/>
        </a:prstGeom>
      </xdr:spPr>
    </xdr:pic>
    <xdr:clientData/>
  </xdr:twoCellAnchor>
  <xdr:twoCellAnchor editAs="oneCell">
    <xdr:from>
      <xdr:col>0</xdr:col>
      <xdr:colOff>1211037</xdr:colOff>
      <xdr:row>740</xdr:row>
      <xdr:rowOff>149678</xdr:rowOff>
    </xdr:from>
    <xdr:to>
      <xdr:col>10</xdr:col>
      <xdr:colOff>300540</xdr:colOff>
      <xdr:row>780</xdr:row>
      <xdr:rowOff>93679</xdr:rowOff>
    </xdr:to>
    <xdr:pic>
      <xdr:nvPicPr>
        <xdr:cNvPr id="17" name="圖片 16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211037" y="160713964"/>
          <a:ext cx="13375820" cy="8108288"/>
        </a:xfrm>
        <a:prstGeom prst="rect">
          <a:avLst/>
        </a:prstGeom>
      </xdr:spPr>
    </xdr:pic>
    <xdr:clientData/>
  </xdr:twoCellAnchor>
  <xdr:twoCellAnchor editAs="oneCell">
    <xdr:from>
      <xdr:col>0</xdr:col>
      <xdr:colOff>612321</xdr:colOff>
      <xdr:row>782</xdr:row>
      <xdr:rowOff>27213</xdr:rowOff>
    </xdr:from>
    <xdr:to>
      <xdr:col>11</xdr:col>
      <xdr:colOff>273326</xdr:colOff>
      <xdr:row>829</xdr:row>
      <xdr:rowOff>151242</xdr:rowOff>
    </xdr:to>
    <xdr:pic>
      <xdr:nvPicPr>
        <xdr:cNvPr id="18" name="圖片 17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12321" y="169163999"/>
          <a:ext cx="14627679" cy="9717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98659</xdr:rowOff>
    </xdr:from>
    <xdr:to>
      <xdr:col>8</xdr:col>
      <xdr:colOff>1142204</xdr:colOff>
      <xdr:row>138</xdr:row>
      <xdr:rowOff>79763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2048" y="20964012"/>
          <a:ext cx="12661290" cy="115149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108857</xdr:rowOff>
    </xdr:from>
    <xdr:to>
      <xdr:col>8</xdr:col>
      <xdr:colOff>1081291</xdr:colOff>
      <xdr:row>151</xdr:row>
      <xdr:rowOff>145491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1" y="32480250"/>
          <a:ext cx="12604380" cy="4327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136072</xdr:rowOff>
    </xdr:from>
    <xdr:to>
      <xdr:col>8</xdr:col>
      <xdr:colOff>1621411</xdr:colOff>
      <xdr:row>189</xdr:row>
      <xdr:rowOff>151114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6834536"/>
          <a:ext cx="13144500" cy="78077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176892</xdr:rowOff>
    </xdr:from>
    <xdr:to>
      <xdr:col>8</xdr:col>
      <xdr:colOff>1503559</xdr:colOff>
      <xdr:row>224</xdr:row>
      <xdr:rowOff>149674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44631428"/>
          <a:ext cx="13026648" cy="7116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</xdr:row>
      <xdr:rowOff>68035</xdr:rowOff>
    </xdr:from>
    <xdr:to>
      <xdr:col>8</xdr:col>
      <xdr:colOff>970509</xdr:colOff>
      <xdr:row>263</xdr:row>
      <xdr:rowOff>167632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036" y="51666321"/>
          <a:ext cx="12491357" cy="80597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266</xdr:row>
      <xdr:rowOff>40821</xdr:rowOff>
    </xdr:from>
    <xdr:to>
      <xdr:col>8</xdr:col>
      <xdr:colOff>1083013</xdr:colOff>
      <xdr:row>293</xdr:row>
      <xdr:rowOff>95250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0211607"/>
          <a:ext cx="12606102" cy="55653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40822</xdr:rowOff>
    </xdr:from>
    <xdr:to>
      <xdr:col>8</xdr:col>
      <xdr:colOff>1602361</xdr:colOff>
      <xdr:row>347</xdr:row>
      <xdr:rowOff>152381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9679" y="66334822"/>
          <a:ext cx="13130892" cy="10521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122464</xdr:rowOff>
    </xdr:from>
    <xdr:to>
      <xdr:col>8</xdr:col>
      <xdr:colOff>1485340</xdr:colOff>
      <xdr:row>387</xdr:row>
      <xdr:rowOff>151116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76825928"/>
          <a:ext cx="13008429" cy="81929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387</xdr:row>
      <xdr:rowOff>176893</xdr:rowOff>
    </xdr:from>
    <xdr:to>
      <xdr:col>8</xdr:col>
      <xdr:colOff>1360003</xdr:colOff>
      <xdr:row>402</xdr:row>
      <xdr:rowOff>40818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85044643"/>
          <a:ext cx="12883092" cy="29255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lew-mobl1\My%20Documents\My%20Products\Grantsdale\Ballout\Work\New%20Folder\Grantsdale%20Ballout%20r0p81%20internal%2003-18-03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lew-mobl1\My%20Documents\My%20Products\Grantsdale\Ballout\Work\New%20Folder\My%20Products\Grantsdale\Ballout\Gdg_37p5mm_rev0p8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lew-mobl1\My%20Documents\DOCUME~1\ddhobson.AMR\LOCALS~1\Temp\DOCUME~1\kgmckee\LOCALS~1\Temp\DOCUME~1\kgmckee\LOCALS~1\Temp\Documents%20and%20Settings\drmartin\Desktop\checklist\bgrvp_master_ts9_20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al List"/>
      <sheetName val="ddr2_ballout_r0.90"/>
      <sheetName val="ddr1_ballout_r0.90"/>
      <sheetName val="Signals by ball (DDR2)"/>
      <sheetName val="Signals by name (DDR2)"/>
      <sheetName val="Signals by ball (DDR1)"/>
      <sheetName val="ddr1 diff"/>
      <sheetName val="ddr1_build"/>
      <sheetName val="Signals by name (DDR1)"/>
      <sheetName val="ddr2_ballout_r0.81"/>
      <sheetName val="ddr1_ballout_r0.81"/>
      <sheetName val="Rev History"/>
      <sheetName val="Sheet1"/>
      <sheetName val="Dialog1"/>
      <sheetName val="Dialog2"/>
      <sheetName val="Ball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</row>
        <row r="2">
          <cell r="A2" t="str">
            <v>A</v>
          </cell>
          <cell r="C2" t="str">
            <v>CNC</v>
          </cell>
          <cell r="D2" t="str">
            <v>VSS</v>
          </cell>
          <cell r="F2" t="str">
            <v>VSS</v>
          </cell>
          <cell r="G2" t="str">
            <v>EXP_TXN3</v>
          </cell>
          <cell r="H2" t="str">
            <v>EXP_TXP3</v>
          </cell>
          <cell r="I2" t="str">
            <v>EXP_TXN1</v>
          </cell>
          <cell r="J2" t="str">
            <v>EXP_TXP1</v>
          </cell>
          <cell r="K2" t="str">
            <v>VSS</v>
          </cell>
          <cell r="L2" t="str">
            <v>GCLKP</v>
          </cell>
          <cell r="M2" t="str">
            <v>VCCADPLLA</v>
          </cell>
          <cell r="N2" t="str">
            <v>VCCHV</v>
          </cell>
          <cell r="O2" t="str">
            <v>VCCA3GPLL</v>
          </cell>
          <cell r="P2" t="str">
            <v>IREF</v>
          </cell>
          <cell r="Q2" t="str">
            <v>RSV</v>
          </cell>
          <cell r="R2" t="str">
            <v>VCCAHPLL</v>
          </cell>
          <cell r="S2" t="str">
            <v>VSS</v>
          </cell>
          <cell r="T2" t="str">
            <v>VTT</v>
          </cell>
          <cell r="U2" t="str">
            <v>VTT</v>
          </cell>
          <cell r="V2" t="str">
            <v>VTT</v>
          </cell>
          <cell r="W2" t="str">
            <v>VTT</v>
          </cell>
          <cell r="X2" t="str">
            <v>HDSWNG0</v>
          </cell>
          <cell r="Y2" t="str">
            <v>HDVREF</v>
          </cell>
          <cell r="Z2" t="str">
            <v>HD48</v>
          </cell>
          <cell r="AA2" t="str">
            <v>VSS</v>
          </cell>
          <cell r="AB2" t="str">
            <v>HD61</v>
          </cell>
          <cell r="AC2" t="str">
            <v>HD57</v>
          </cell>
          <cell r="AD2" t="str">
            <v>HD55</v>
          </cell>
          <cell r="AE2" t="str">
            <v>VSS</v>
          </cell>
          <cell r="AF2" t="str">
            <v>HD53</v>
          </cell>
          <cell r="AH2" t="str">
            <v>VSS</v>
          </cell>
          <cell r="AI2" t="str">
            <v>CNC</v>
          </cell>
          <cell r="AJ2" t="str">
            <v>CNC</v>
          </cell>
        </row>
        <row r="3">
          <cell r="A3" t="str">
            <v>B</v>
          </cell>
          <cell r="B3" t="str">
            <v>CNC</v>
          </cell>
          <cell r="C3" t="str">
            <v>VSS</v>
          </cell>
          <cell r="D3" t="str">
            <v>EXP_TXN5</v>
          </cell>
          <cell r="E3" t="str">
            <v>EXP_TXP5</v>
          </cell>
          <cell r="F3" t="str">
            <v>VSS</v>
          </cell>
          <cell r="G3" t="str">
            <v>VSS</v>
          </cell>
          <cell r="H3" t="str">
            <v>VSS</v>
          </cell>
          <cell r="I3" t="str">
            <v>VSS</v>
          </cell>
          <cell r="J3" t="str">
            <v>VSS</v>
          </cell>
          <cell r="K3" t="str">
            <v>VSS</v>
          </cell>
          <cell r="L3" t="str">
            <v>GCLKN</v>
          </cell>
          <cell r="M3" t="str">
            <v>VSS</v>
          </cell>
          <cell r="N3" t="str">
            <v>VCCADPLLB</v>
          </cell>
          <cell r="O3" t="str">
            <v>VSS</v>
          </cell>
          <cell r="P3" t="str">
            <v>RSV</v>
          </cell>
          <cell r="Q3" t="str">
            <v>VSS</v>
          </cell>
          <cell r="R3" t="str">
            <v>VCCAMPLL</v>
          </cell>
          <cell r="S3" t="str">
            <v>VSS</v>
          </cell>
          <cell r="T3" t="str">
            <v>VTT</v>
          </cell>
          <cell r="U3" t="str">
            <v>VTT</v>
          </cell>
          <cell r="V3" t="str">
            <v>VTT</v>
          </cell>
          <cell r="W3" t="str">
            <v>VTT</v>
          </cell>
          <cell r="X3" t="str">
            <v>HDRCOMP0</v>
          </cell>
          <cell r="Y3" t="str">
            <v>VSS</v>
          </cell>
          <cell r="Z3" t="str">
            <v>HD63</v>
          </cell>
          <cell r="AA3" t="str">
            <v>DINVB3</v>
          </cell>
          <cell r="AB3" t="str">
            <v>HD54</v>
          </cell>
          <cell r="AC3" t="str">
            <v>VSS</v>
          </cell>
          <cell r="AD3" t="str">
            <v>HDSTBPB3</v>
          </cell>
          <cell r="AE3" t="str">
            <v>HD51</v>
          </cell>
          <cell r="AF3" t="str">
            <v>HD52</v>
          </cell>
          <cell r="AG3" t="str">
            <v>HD15</v>
          </cell>
          <cell r="AH3" t="str">
            <v>HD13</v>
          </cell>
          <cell r="AI3" t="str">
            <v>HD11</v>
          </cell>
          <cell r="AJ3" t="str">
            <v>CNC</v>
          </cell>
        </row>
        <row r="4">
          <cell r="A4" t="str">
            <v>C</v>
          </cell>
          <cell r="B4" t="str">
            <v>VSS</v>
          </cell>
          <cell r="C4" t="str">
            <v>EXP_RXP5</v>
          </cell>
          <cell r="D4" t="str">
            <v>VSS</v>
          </cell>
          <cell r="E4" t="str">
            <v>VSS</v>
          </cell>
          <cell r="F4" t="str">
            <v>EXP_TXN4</v>
          </cell>
          <cell r="G4" t="str">
            <v>EXP_TXP4</v>
          </cell>
          <cell r="H4" t="str">
            <v>EXP_TXN2</v>
          </cell>
          <cell r="I4" t="str">
            <v>EXP_TXP2</v>
          </cell>
          <cell r="J4" t="str">
            <v>EXP_TXN0</v>
          </cell>
          <cell r="K4" t="str">
            <v>EXP_TXP0</v>
          </cell>
          <cell r="L4" t="str">
            <v>VSS</v>
          </cell>
          <cell r="N4" t="str">
            <v>VSS</v>
          </cell>
          <cell r="O4" t="str">
            <v>NC</v>
          </cell>
          <cell r="P4" t="str">
            <v>RSV</v>
          </cell>
          <cell r="Q4" t="str">
            <v>RSV</v>
          </cell>
          <cell r="R4" t="str">
            <v>VSS</v>
          </cell>
          <cell r="S4" t="str">
            <v>VSS</v>
          </cell>
          <cell r="T4" t="str">
            <v>VTT</v>
          </cell>
          <cell r="U4" t="str">
            <v>VTT</v>
          </cell>
          <cell r="V4" t="str">
            <v>VTT</v>
          </cell>
          <cell r="W4" t="str">
            <v>VTT</v>
          </cell>
          <cell r="X4" t="str">
            <v>VSS</v>
          </cell>
          <cell r="Z4" t="str">
            <v>HD58</v>
          </cell>
          <cell r="AA4" t="str">
            <v>HD59</v>
          </cell>
          <cell r="AB4" t="str">
            <v>HD49</v>
          </cell>
          <cell r="AC4" t="str">
            <v>HD56</v>
          </cell>
          <cell r="AD4" t="str">
            <v>HDSTBNB3</v>
          </cell>
          <cell r="AE4" t="str">
            <v>HD17</v>
          </cell>
          <cell r="AF4" t="str">
            <v>HD50</v>
          </cell>
          <cell r="AG4" t="str">
            <v>HD14</v>
          </cell>
          <cell r="AH4" t="str">
            <v>HD9</v>
          </cell>
          <cell r="AI4" t="str">
            <v>HD12</v>
          </cell>
          <cell r="AJ4" t="str">
            <v>VSS</v>
          </cell>
        </row>
        <row r="5">
          <cell r="A5" t="str">
            <v>D</v>
          </cell>
          <cell r="C5" t="str">
            <v>EXP_RXN5</v>
          </cell>
          <cell r="D5" t="str">
            <v>VSS</v>
          </cell>
          <cell r="E5" t="str">
            <v>VSS</v>
          </cell>
          <cell r="F5" t="str">
            <v>EXP_RXP4</v>
          </cell>
          <cell r="G5" t="str">
            <v>VSS</v>
          </cell>
          <cell r="H5" t="str">
            <v>VSS</v>
          </cell>
          <cell r="I5" t="str">
            <v>VSS</v>
          </cell>
          <cell r="J5" t="str">
            <v>VSS</v>
          </cell>
          <cell r="K5" t="str">
            <v>VSS</v>
          </cell>
          <cell r="L5" t="str">
            <v>VSS</v>
          </cell>
          <cell r="M5" t="str">
            <v>VSYNC</v>
          </cell>
          <cell r="N5" t="str">
            <v>VCCACRTDAC</v>
          </cell>
          <cell r="O5" t="str">
            <v>NC</v>
          </cell>
          <cell r="P5" t="str">
            <v>VSS</v>
          </cell>
          <cell r="Q5" t="str">
            <v>VSS</v>
          </cell>
          <cell r="R5" t="str">
            <v>NC</v>
          </cell>
          <cell r="S5" t="str">
            <v>VSS</v>
          </cell>
          <cell r="T5" t="str">
            <v>VTT</v>
          </cell>
          <cell r="U5" t="str">
            <v>VTT</v>
          </cell>
          <cell r="V5" t="str">
            <v>VTT</v>
          </cell>
          <cell r="W5" t="str">
            <v>VTT</v>
          </cell>
          <cell r="X5" t="str">
            <v>VSS</v>
          </cell>
          <cell r="Y5" t="str">
            <v>HSCOMP0</v>
          </cell>
          <cell r="Z5" t="str">
            <v>VSS</v>
          </cell>
          <cell r="AA5" t="str">
            <v>VSS</v>
          </cell>
          <cell r="AB5" t="str">
            <v>HD60</v>
          </cell>
          <cell r="AC5" t="str">
            <v>VSS</v>
          </cell>
          <cell r="AD5" t="str">
            <v>HD18</v>
          </cell>
          <cell r="AE5" t="str">
            <v>VSS</v>
          </cell>
          <cell r="AF5" t="str">
            <v>VSS</v>
          </cell>
          <cell r="AG5" t="str">
            <v>VSS</v>
          </cell>
          <cell r="AH5" t="str">
            <v>HD10</v>
          </cell>
          <cell r="AI5" t="str">
            <v>HD8</v>
          </cell>
        </row>
        <row r="6">
          <cell r="A6" t="str">
            <v>E</v>
          </cell>
          <cell r="B6" t="str">
            <v>VSS</v>
          </cell>
          <cell r="C6" t="str">
            <v>VSS</v>
          </cell>
          <cell r="D6" t="str">
            <v>EXP_TXP6</v>
          </cell>
          <cell r="E6" t="str">
            <v>VSS</v>
          </cell>
          <cell r="F6" t="str">
            <v>EXP_RXN4</v>
          </cell>
          <cell r="G6" t="str">
            <v>VSS</v>
          </cell>
          <cell r="H6" t="str">
            <v>EXP_RXP3</v>
          </cell>
          <cell r="I6" t="str">
            <v>VSS</v>
          </cell>
          <cell r="J6" t="str">
            <v>EXP_RXP2</v>
          </cell>
          <cell r="K6" t="str">
            <v>VSS</v>
          </cell>
          <cell r="L6" t="str">
            <v>EXP_RXP0</v>
          </cell>
          <cell r="M6" t="str">
            <v>HSYNC</v>
          </cell>
          <cell r="N6" t="str">
            <v>VCCACRTDAC</v>
          </cell>
          <cell r="O6" t="str">
            <v>VSSACRTDAC</v>
          </cell>
          <cell r="P6" t="str">
            <v>RSV</v>
          </cell>
          <cell r="Q6" t="str">
            <v>NC</v>
          </cell>
          <cell r="R6" t="str">
            <v>VSS</v>
          </cell>
          <cell r="S6" t="str">
            <v>VSS</v>
          </cell>
          <cell r="T6" t="str">
            <v>VTT</v>
          </cell>
          <cell r="U6" t="str">
            <v>VTT</v>
          </cell>
          <cell r="V6" t="str">
            <v>VTT</v>
          </cell>
          <cell r="W6" t="str">
            <v>VTT</v>
          </cell>
          <cell r="X6" t="str">
            <v>VSS</v>
          </cell>
          <cell r="Y6" t="str">
            <v>HD62</v>
          </cell>
          <cell r="Z6" t="str">
            <v>HD25</v>
          </cell>
          <cell r="AA6" t="str">
            <v>VSS</v>
          </cell>
          <cell r="AB6" t="str">
            <v>HD24</v>
          </cell>
          <cell r="AC6" t="str">
            <v>HD16</v>
          </cell>
          <cell r="AD6" t="str">
            <v>VSS</v>
          </cell>
          <cell r="AE6" t="str">
            <v>BPRIB</v>
          </cell>
          <cell r="AF6" t="str">
            <v>HPCREQB</v>
          </cell>
          <cell r="AG6" t="str">
            <v>HREQB1</v>
          </cell>
          <cell r="AH6" t="str">
            <v>HDSTBPB0</v>
          </cell>
          <cell r="AI6" t="str">
            <v>DINVB0</v>
          </cell>
          <cell r="AJ6" t="str">
            <v>HDSTBNB0</v>
          </cell>
        </row>
        <row r="7">
          <cell r="A7" t="str">
            <v>F</v>
          </cell>
          <cell r="B7" t="str">
            <v>EXP_TXP7</v>
          </cell>
          <cell r="C7" t="str">
            <v>VSS</v>
          </cell>
          <cell r="D7" t="str">
            <v>EXP_TXN6</v>
          </cell>
          <cell r="E7" t="str">
            <v>VSS</v>
          </cell>
          <cell r="F7" t="str">
            <v>VSS</v>
          </cell>
          <cell r="G7" t="str">
            <v>VSS</v>
          </cell>
          <cell r="H7" t="str">
            <v>EXP_RXN3</v>
          </cell>
          <cell r="I7" t="str">
            <v>VSS</v>
          </cell>
          <cell r="J7" t="str">
            <v>EXP_RXN2</v>
          </cell>
          <cell r="K7" t="str">
            <v>VSS</v>
          </cell>
          <cell r="L7" t="str">
            <v>EXP_RXN0</v>
          </cell>
          <cell r="M7" t="str">
            <v>NC</v>
          </cell>
          <cell r="N7" t="str">
            <v>GREEN</v>
          </cell>
          <cell r="O7" t="str">
            <v>RED</v>
          </cell>
          <cell r="P7" t="str">
            <v>RSV</v>
          </cell>
          <cell r="Q7" t="str">
            <v>VSS</v>
          </cell>
          <cell r="R7" t="str">
            <v>HD47</v>
          </cell>
          <cell r="S7" t="str">
            <v>VSS</v>
          </cell>
          <cell r="T7" t="str">
            <v>HDSTBNB2</v>
          </cell>
          <cell r="U7" t="str">
            <v>VTT</v>
          </cell>
          <cell r="V7" t="str">
            <v>VTT</v>
          </cell>
          <cell r="W7" t="str">
            <v>VTT</v>
          </cell>
          <cell r="X7" t="str">
            <v>VSS</v>
          </cell>
          <cell r="Y7" t="str">
            <v>NC</v>
          </cell>
          <cell r="Z7" t="str">
            <v>VSS</v>
          </cell>
          <cell r="AA7" t="str">
            <v>HDSTBNB1</v>
          </cell>
          <cell r="AB7" t="str">
            <v>HD23</v>
          </cell>
          <cell r="AC7" t="str">
            <v>HD22</v>
          </cell>
          <cell r="AD7" t="str">
            <v>VSS</v>
          </cell>
          <cell r="AE7" t="str">
            <v>VSS</v>
          </cell>
          <cell r="AF7" t="str">
            <v>HREQB4</v>
          </cell>
          <cell r="AG7" t="str">
            <v>VSS</v>
          </cell>
          <cell r="AH7" t="str">
            <v>HREQB0</v>
          </cell>
          <cell r="AI7" t="str">
            <v>HD6</v>
          </cell>
          <cell r="AJ7" t="str">
            <v>VSS</v>
          </cell>
        </row>
        <row r="8">
          <cell r="A8" t="str">
            <v>G</v>
          </cell>
          <cell r="B8" t="str">
            <v>EXP_TXN7</v>
          </cell>
          <cell r="C8" t="str">
            <v>VSS</v>
          </cell>
          <cell r="D8" t="str">
            <v>EXP_TXP8</v>
          </cell>
          <cell r="E8" t="str">
            <v>VSS</v>
          </cell>
          <cell r="F8" t="str">
            <v>EXP_RXN6</v>
          </cell>
          <cell r="G8" t="str">
            <v>EXP_RXP6</v>
          </cell>
          <cell r="H8" t="str">
            <v>VSS</v>
          </cell>
          <cell r="I8" t="str">
            <v>VSS</v>
          </cell>
          <cell r="J8" t="str">
            <v>VSS</v>
          </cell>
          <cell r="K8" t="str">
            <v>VSS</v>
          </cell>
          <cell r="L8" t="str">
            <v>VSS</v>
          </cell>
          <cell r="M8" t="str">
            <v>NC</v>
          </cell>
          <cell r="N8" t="str">
            <v>GREENB</v>
          </cell>
          <cell r="O8" t="str">
            <v>REDB</v>
          </cell>
          <cell r="P8" t="str">
            <v>VSS</v>
          </cell>
          <cell r="Q8" t="str">
            <v>PM_BMBUSYB</v>
          </cell>
          <cell r="R8" t="str">
            <v>VSS</v>
          </cell>
          <cell r="S8" t="str">
            <v>HD45</v>
          </cell>
          <cell r="T8" t="str">
            <v>VSS</v>
          </cell>
          <cell r="U8" t="str">
            <v>VSS</v>
          </cell>
          <cell r="V8" t="str">
            <v>VTT</v>
          </cell>
          <cell r="W8" t="str">
            <v>VTT</v>
          </cell>
          <cell r="X8" t="str">
            <v>VSS</v>
          </cell>
          <cell r="Y8" t="str">
            <v>CPURSTB</v>
          </cell>
          <cell r="Z8" t="str">
            <v>HD26</v>
          </cell>
          <cell r="AA8" t="str">
            <v>VSS</v>
          </cell>
          <cell r="AB8" t="str">
            <v>VSS</v>
          </cell>
          <cell r="AC8" t="str">
            <v>VSS</v>
          </cell>
          <cell r="AD8" t="str">
            <v>HD20</v>
          </cell>
          <cell r="AE8" t="str">
            <v>HA6</v>
          </cell>
          <cell r="AF8" t="str">
            <v>HREQB3</v>
          </cell>
          <cell r="AG8" t="str">
            <v>HA7</v>
          </cell>
          <cell r="AH8" t="str">
            <v>HD7</v>
          </cell>
          <cell r="AI8" t="str">
            <v>HD5</v>
          </cell>
          <cell r="AJ8" t="str">
            <v>HD3</v>
          </cell>
        </row>
        <row r="9">
          <cell r="A9" t="str">
            <v>H</v>
          </cell>
          <cell r="B9" t="str">
            <v>EXP_TXP9</v>
          </cell>
          <cell r="C9" t="str">
            <v>VSS</v>
          </cell>
          <cell r="D9" t="str">
            <v>EXP_TXN8</v>
          </cell>
          <cell r="E9" t="str">
            <v>VSS</v>
          </cell>
          <cell r="F9" t="str">
            <v>VSS</v>
          </cell>
          <cell r="G9" t="str">
            <v>VSS</v>
          </cell>
          <cell r="H9" t="str">
            <v>EXP_RXN7</v>
          </cell>
          <cell r="I9" t="str">
            <v>EXP_RXP7</v>
          </cell>
          <cell r="J9" t="str">
            <v>VSS</v>
          </cell>
          <cell r="K9" t="str">
            <v>VSS</v>
          </cell>
          <cell r="L9" t="str">
            <v>EXP_RXP1</v>
          </cell>
          <cell r="M9" t="str">
            <v>NC</v>
          </cell>
          <cell r="N9" t="str">
            <v>VSS</v>
          </cell>
          <cell r="O9" t="str">
            <v>BLUE</v>
          </cell>
          <cell r="P9" t="str">
            <v>NC</v>
          </cell>
          <cell r="Q9" t="str">
            <v>RSV</v>
          </cell>
          <cell r="R9" t="str">
            <v>NC</v>
          </cell>
          <cell r="S9" t="str">
            <v>HD46</v>
          </cell>
          <cell r="T9" t="str">
            <v>HD41</v>
          </cell>
          <cell r="U9" t="str">
            <v>HD40</v>
          </cell>
          <cell r="V9" t="str">
            <v>VSS</v>
          </cell>
          <cell r="W9" t="str">
            <v>VTT</v>
          </cell>
          <cell r="X9" t="str">
            <v>HD37</v>
          </cell>
          <cell r="Y9" t="str">
            <v>VSS</v>
          </cell>
          <cell r="Z9" t="str">
            <v>VSS</v>
          </cell>
          <cell r="AA9" t="str">
            <v>HDSTBPB1</v>
          </cell>
          <cell r="AB9" t="str">
            <v>VSS</v>
          </cell>
          <cell r="AC9" t="str">
            <v>HD19</v>
          </cell>
          <cell r="AD9" t="str">
            <v>HA3</v>
          </cell>
          <cell r="AE9" t="str">
            <v>VSS</v>
          </cell>
          <cell r="AF9" t="str">
            <v>HREQB2</v>
          </cell>
          <cell r="AG9" t="str">
            <v>VSS</v>
          </cell>
          <cell r="AH9" t="str">
            <v>HD1</v>
          </cell>
          <cell r="AI9" t="str">
            <v>VSS</v>
          </cell>
          <cell r="AJ9" t="str">
            <v>HD4</v>
          </cell>
        </row>
        <row r="10">
          <cell r="A10" t="str">
            <v>J</v>
          </cell>
          <cell r="B10" t="str">
            <v>EXP_TXN9</v>
          </cell>
          <cell r="C10" t="str">
            <v>VSS</v>
          </cell>
          <cell r="D10" t="str">
            <v>EXP_TXP10</v>
          </cell>
          <cell r="E10" t="str">
            <v>VSS</v>
          </cell>
          <cell r="F10" t="str">
            <v>EXP_RXN8</v>
          </cell>
          <cell r="G10" t="str">
            <v>EXP_RXP8</v>
          </cell>
          <cell r="H10" t="str">
            <v>VSS</v>
          </cell>
          <cell r="I10" t="str">
            <v>VSS</v>
          </cell>
          <cell r="J10" t="str">
            <v>VSS</v>
          </cell>
          <cell r="K10" t="str">
            <v>VSS</v>
          </cell>
          <cell r="L10" t="str">
            <v>EXP_RXN1</v>
          </cell>
          <cell r="M10" t="str">
            <v>NC</v>
          </cell>
          <cell r="N10" t="str">
            <v>DVO_CTRLCLK</v>
          </cell>
          <cell r="O10" t="str">
            <v>BLUEB</v>
          </cell>
          <cell r="P10" t="str">
            <v>VSS</v>
          </cell>
          <cell r="Q10" t="str">
            <v>VSS</v>
          </cell>
          <cell r="R10" t="str">
            <v>VSS</v>
          </cell>
          <cell r="S10" t="str">
            <v>VSS</v>
          </cell>
          <cell r="T10" t="str">
            <v>HDSTBPB2</v>
          </cell>
          <cell r="U10" t="str">
            <v>VSS</v>
          </cell>
          <cell r="V10" t="str">
            <v>HD35</v>
          </cell>
          <cell r="W10" t="str">
            <v>HD32</v>
          </cell>
          <cell r="X10" t="str">
            <v>VSS</v>
          </cell>
          <cell r="Y10" t="str">
            <v>HD33</v>
          </cell>
          <cell r="Z10" t="str">
            <v>HD27</v>
          </cell>
          <cell r="AA10" t="str">
            <v>DINVB1</v>
          </cell>
          <cell r="AB10" t="str">
            <v>HD21</v>
          </cell>
          <cell r="AC10" t="str">
            <v>HA13</v>
          </cell>
          <cell r="AD10" t="str">
            <v>HA5</v>
          </cell>
          <cell r="AE10" t="str">
            <v>VSS</v>
          </cell>
          <cell r="AF10" t="str">
            <v>HASTBB1</v>
          </cell>
          <cell r="AG10" t="str">
            <v>RSB2</v>
          </cell>
          <cell r="AH10" t="str">
            <v>HD0</v>
          </cell>
          <cell r="AI10" t="str">
            <v>HD2</v>
          </cell>
          <cell r="AJ10" t="str">
            <v>DEFERB</v>
          </cell>
        </row>
        <row r="11">
          <cell r="A11" t="str">
            <v>K</v>
          </cell>
          <cell r="B11" t="str">
            <v>EXP_TXP11</v>
          </cell>
          <cell r="C11" t="str">
            <v>VSS</v>
          </cell>
          <cell r="D11" t="str">
            <v>EXP_TXN10</v>
          </cell>
          <cell r="E11" t="str">
            <v>VSS</v>
          </cell>
          <cell r="F11" t="str">
            <v>VSS</v>
          </cell>
          <cell r="G11" t="str">
            <v>VSS</v>
          </cell>
          <cell r="H11" t="str">
            <v>EXP_RXN9</v>
          </cell>
          <cell r="I11" t="str">
            <v>EXP_RXP9</v>
          </cell>
          <cell r="J11" t="str">
            <v>VSS</v>
          </cell>
          <cell r="K11" t="str">
            <v>VSS</v>
          </cell>
          <cell r="L11" t="str">
            <v>VSS</v>
          </cell>
          <cell r="M11" t="str">
            <v>NC</v>
          </cell>
          <cell r="N11" t="str">
            <v>DVO_CTRLDATA</v>
          </cell>
          <cell r="O11" t="str">
            <v>VSS</v>
          </cell>
          <cell r="P11" t="str">
            <v>PM_EXTTSB</v>
          </cell>
          <cell r="Q11" t="str">
            <v>RSV</v>
          </cell>
          <cell r="R11" t="str">
            <v>HD44</v>
          </cell>
          <cell r="S11" t="str">
            <v>HD43</v>
          </cell>
          <cell r="T11" t="str">
            <v>DINVB2</v>
          </cell>
          <cell r="U11" t="str">
            <v>VSS</v>
          </cell>
          <cell r="V11" t="str">
            <v>HD39</v>
          </cell>
          <cell r="W11" t="str">
            <v>HD34</v>
          </cell>
          <cell r="X11" t="str">
            <v>HD31</v>
          </cell>
          <cell r="Y11" t="str">
            <v>VSS</v>
          </cell>
          <cell r="Z11" t="str">
            <v>HD28</v>
          </cell>
          <cell r="AA11" t="str">
            <v>VSS</v>
          </cell>
          <cell r="AB11" t="str">
            <v>HA14</v>
          </cell>
          <cell r="AC11" t="str">
            <v>VSS</v>
          </cell>
          <cell r="AD11" t="str">
            <v>HA4</v>
          </cell>
          <cell r="AE11" t="str">
            <v>HA8</v>
          </cell>
          <cell r="AF11" t="str">
            <v>VSS</v>
          </cell>
          <cell r="AG11" t="str">
            <v>VSS</v>
          </cell>
          <cell r="AH11" t="str">
            <v>HA15</v>
          </cell>
          <cell r="AI11" t="str">
            <v>RSB0</v>
          </cell>
          <cell r="AJ11" t="str">
            <v>VSS</v>
          </cell>
        </row>
        <row r="12">
          <cell r="A12" t="str">
            <v>L</v>
          </cell>
          <cell r="B12" t="str">
            <v>EXP_TXN11</v>
          </cell>
          <cell r="C12" t="str">
            <v>VSS</v>
          </cell>
          <cell r="D12" t="str">
            <v>EXP_TXP12</v>
          </cell>
          <cell r="E12" t="str">
            <v>VSS</v>
          </cell>
          <cell r="F12" t="str">
            <v>EXP_RXN10</v>
          </cell>
          <cell r="G12" t="str">
            <v>EXP_RXP10</v>
          </cell>
          <cell r="H12" t="str">
            <v>VSS</v>
          </cell>
          <cell r="I12" t="str">
            <v>VSS</v>
          </cell>
          <cell r="J12" t="str">
            <v>VSS</v>
          </cell>
          <cell r="K12" t="str">
            <v>VSS</v>
          </cell>
          <cell r="L12" t="str">
            <v>NC</v>
          </cell>
          <cell r="M12" t="str">
            <v>NC</v>
          </cell>
          <cell r="N12" t="str">
            <v>VSS</v>
          </cell>
          <cell r="O12" t="str">
            <v>DDC_DATA</v>
          </cell>
          <cell r="P12" t="str">
            <v>VSS</v>
          </cell>
          <cell r="Q12" t="str">
            <v>VSS</v>
          </cell>
          <cell r="R12" t="str">
            <v>VSS</v>
          </cell>
          <cell r="S12" t="str">
            <v>VSS</v>
          </cell>
          <cell r="T12" t="str">
            <v>NC</v>
          </cell>
          <cell r="U12" t="str">
            <v>VSS</v>
          </cell>
          <cell r="V12" t="str">
            <v>VSS</v>
          </cell>
          <cell r="W12" t="str">
            <v>VSS</v>
          </cell>
          <cell r="X12" t="str">
            <v>HD30</v>
          </cell>
          <cell r="Y12" t="str">
            <v>VSS</v>
          </cell>
          <cell r="Z12" t="str">
            <v>HD29</v>
          </cell>
          <cell r="AA12" t="str">
            <v>HA18</v>
          </cell>
          <cell r="AB12" t="str">
            <v>VSS</v>
          </cell>
          <cell r="AC12" t="str">
            <v>HA12</v>
          </cell>
          <cell r="AD12" t="str">
            <v>HA9</v>
          </cell>
          <cell r="AE12" t="str">
            <v>VSS</v>
          </cell>
          <cell r="AF12" t="str">
            <v>HA11</v>
          </cell>
          <cell r="AG12" t="str">
            <v>VSS</v>
          </cell>
          <cell r="AH12" t="str">
            <v>HLOCKB</v>
          </cell>
          <cell r="AI12" t="str">
            <v>HITB</v>
          </cell>
          <cell r="AJ12" t="str">
            <v>DBSYB</v>
          </cell>
        </row>
        <row r="13">
          <cell r="A13" t="str">
            <v>M</v>
          </cell>
          <cell r="B13" t="str">
            <v>EXP_TXP13</v>
          </cell>
          <cell r="C13" t="str">
            <v>VSS</v>
          </cell>
          <cell r="D13" t="str">
            <v>EXP_TXN12</v>
          </cell>
          <cell r="E13" t="str">
            <v>VSS</v>
          </cell>
          <cell r="F13" t="str">
            <v>VSS</v>
          </cell>
          <cell r="G13" t="str">
            <v>VSS</v>
          </cell>
          <cell r="H13" t="str">
            <v>EXP_RXN11</v>
          </cell>
          <cell r="I13" t="str">
            <v>EXP_RXP11</v>
          </cell>
          <cell r="J13" t="str">
            <v>VSS</v>
          </cell>
          <cell r="K13" t="str">
            <v>VSS</v>
          </cell>
          <cell r="L13" t="str">
            <v>DREFSSCLKN</v>
          </cell>
          <cell r="M13" t="str">
            <v>DREFCLKP</v>
          </cell>
          <cell r="N13" t="str">
            <v>DREFCLKN</v>
          </cell>
          <cell r="O13" t="str">
            <v>LT_RESETB</v>
          </cell>
          <cell r="P13" t="str">
            <v>DDC_CLK</v>
          </cell>
          <cell r="Q13" t="str">
            <v>RSV</v>
          </cell>
          <cell r="R13" t="str">
            <v>VSS</v>
          </cell>
          <cell r="S13" t="str">
            <v>HD42</v>
          </cell>
          <cell r="T13" t="str">
            <v>HD38</v>
          </cell>
          <cell r="U13" t="str">
            <v>VSS</v>
          </cell>
          <cell r="V13" t="str">
            <v>HD36</v>
          </cell>
          <cell r="W13" t="str">
            <v>HCLKN</v>
          </cell>
          <cell r="X13" t="str">
            <v>HCLKP</v>
          </cell>
          <cell r="Y13" t="str">
            <v>VSS</v>
          </cell>
          <cell r="Z13" t="str">
            <v>VSS</v>
          </cell>
          <cell r="AA13" t="str">
            <v>HA20</v>
          </cell>
          <cell r="AB13" t="str">
            <v>VSS</v>
          </cell>
          <cell r="AC13" t="str">
            <v>HA16</v>
          </cell>
          <cell r="AD13" t="str">
            <v>VSS</v>
          </cell>
          <cell r="AE13" t="str">
            <v>HA10</v>
          </cell>
          <cell r="AF13" t="str">
            <v>ADSB</v>
          </cell>
          <cell r="AG13" t="str">
            <v>DRDYB</v>
          </cell>
          <cell r="AI13" t="str">
            <v>VSS</v>
          </cell>
          <cell r="AJ13" t="str">
            <v>BNRB</v>
          </cell>
        </row>
        <row r="14">
          <cell r="A14" t="str">
            <v>N</v>
          </cell>
          <cell r="B14" t="str">
            <v>EXP_TXN13</v>
          </cell>
          <cell r="C14" t="str">
            <v>VSS</v>
          </cell>
          <cell r="D14" t="str">
            <v>EXP_TXP14</v>
          </cell>
          <cell r="E14" t="str">
            <v>VSS</v>
          </cell>
          <cell r="F14" t="str">
            <v>EXP_RXN12</v>
          </cell>
          <cell r="G14" t="str">
            <v>EXP_RXP12</v>
          </cell>
          <cell r="H14" t="str">
            <v>VSS</v>
          </cell>
          <cell r="I14" t="str">
            <v>VSS</v>
          </cell>
          <cell r="J14" t="str">
            <v>VSS</v>
          </cell>
          <cell r="K14" t="str">
            <v>VSS</v>
          </cell>
          <cell r="L14" t="str">
            <v>DREFSSCLKP</v>
          </cell>
          <cell r="Z14" t="str">
            <v>VSS</v>
          </cell>
          <cell r="AA14" t="str">
            <v>HA19</v>
          </cell>
          <cell r="AB14" t="str">
            <v>HADSTBB0</v>
          </cell>
          <cell r="AC14" t="str">
            <v>VSS</v>
          </cell>
          <cell r="AD14" t="str">
            <v>HA23</v>
          </cell>
          <cell r="AE14" t="str">
            <v>VSS</v>
          </cell>
          <cell r="AF14" t="str">
            <v>HA21</v>
          </cell>
          <cell r="AG14" t="str">
            <v>VSS</v>
          </cell>
          <cell r="AH14" t="str">
            <v>HA26</v>
          </cell>
          <cell r="AI14" t="str">
            <v>TRDYB</v>
          </cell>
          <cell r="AJ14" t="str">
            <v>HITMB</v>
          </cell>
        </row>
        <row r="15">
          <cell r="A15" t="str">
            <v>P</v>
          </cell>
          <cell r="B15" t="str">
            <v>EXP_TXP15</v>
          </cell>
          <cell r="C15" t="str">
            <v>VSS</v>
          </cell>
          <cell r="D15" t="str">
            <v>EXP_TXN14</v>
          </cell>
          <cell r="E15" t="str">
            <v>VSS</v>
          </cell>
          <cell r="F15" t="str">
            <v>VSS</v>
          </cell>
          <cell r="G15" t="str">
            <v>VSS</v>
          </cell>
          <cell r="H15" t="str">
            <v>EXP_RXP13</v>
          </cell>
          <cell r="I15" t="str">
            <v>EXP_RXN13</v>
          </cell>
          <cell r="J15" t="str">
            <v>VSS</v>
          </cell>
          <cell r="K15" t="str">
            <v>EXP_RXN15</v>
          </cell>
          <cell r="L15" t="str">
            <v>VSS</v>
          </cell>
          <cell r="Z15" t="str">
            <v>VSS</v>
          </cell>
          <cell r="AA15" t="str">
            <v>HA22</v>
          </cell>
          <cell r="AB15" t="str">
            <v>VSS</v>
          </cell>
          <cell r="AC15" t="str">
            <v>HA24</v>
          </cell>
          <cell r="AD15" t="str">
            <v>VSS</v>
          </cell>
          <cell r="AE15" t="str">
            <v>NC</v>
          </cell>
          <cell r="AF15" t="str">
            <v>VSS</v>
          </cell>
          <cell r="AG15" t="str">
            <v>VSS</v>
          </cell>
          <cell r="AH15" t="str">
            <v>EDRDYB</v>
          </cell>
          <cell r="AI15" t="str">
            <v>RSB1</v>
          </cell>
          <cell r="AJ15" t="str">
            <v>VSS</v>
          </cell>
        </row>
        <row r="16">
          <cell r="A16" t="str">
            <v>R</v>
          </cell>
          <cell r="B16" t="str">
            <v>EXP_TXN15</v>
          </cell>
          <cell r="C16" t="str">
            <v>VSS</v>
          </cell>
          <cell r="D16" t="str">
            <v>DMI_TXP0</v>
          </cell>
          <cell r="E16" t="str">
            <v>VSS</v>
          </cell>
          <cell r="F16" t="str">
            <v>EXP_RXP14</v>
          </cell>
          <cell r="G16" t="str">
            <v>EXP_RXN14</v>
          </cell>
          <cell r="H16" t="str">
            <v>VSS</v>
          </cell>
          <cell r="I16" t="str">
            <v>VSS</v>
          </cell>
          <cell r="J16" t="str">
            <v>VSS</v>
          </cell>
          <cell r="K16" t="str">
            <v>EXP_RXP15</v>
          </cell>
          <cell r="L16" t="str">
            <v>VSS</v>
          </cell>
          <cell r="Z16" t="str">
            <v>VSS</v>
          </cell>
          <cell r="AA16" t="str">
            <v>VSS</v>
          </cell>
          <cell r="AB16" t="str">
            <v>VSS</v>
          </cell>
          <cell r="AC16" t="str">
            <v>HA25</v>
          </cell>
          <cell r="AD16" t="str">
            <v>HA17</v>
          </cell>
          <cell r="AE16" t="str">
            <v>RSV</v>
          </cell>
          <cell r="AF16" t="str">
            <v>RSV</v>
          </cell>
          <cell r="AG16" t="str">
            <v>SDQ_A58</v>
          </cell>
          <cell r="AH16" t="str">
            <v>BREQB0</v>
          </cell>
          <cell r="AI16" t="str">
            <v>SDQ_A59</v>
          </cell>
          <cell r="AJ16" t="str">
            <v>TESTINB</v>
          </cell>
        </row>
        <row r="17">
          <cell r="A17" t="str">
            <v>T</v>
          </cell>
          <cell r="B17" t="str">
            <v>DMI_TXP1</v>
          </cell>
          <cell r="C17" t="str">
            <v>VSS</v>
          </cell>
          <cell r="D17" t="str">
            <v>DMI_TXN0</v>
          </cell>
          <cell r="E17" t="str">
            <v>VSS</v>
          </cell>
          <cell r="F17" t="str">
            <v>VSS</v>
          </cell>
          <cell r="G17" t="str">
            <v>VSS</v>
          </cell>
          <cell r="H17" t="str">
            <v>VSS</v>
          </cell>
          <cell r="I17" t="str">
            <v>DMI_RXN1</v>
          </cell>
          <cell r="J17" t="str">
            <v>DMI_RXP1</v>
          </cell>
          <cell r="K17" t="str">
            <v>VSS</v>
          </cell>
          <cell r="L17" t="str">
            <v>VSS</v>
          </cell>
          <cell r="Q17" t="str">
            <v>VCC</v>
          </cell>
          <cell r="R17" t="str">
            <v>VCC</v>
          </cell>
          <cell r="S17" t="str">
            <v>VSS</v>
          </cell>
          <cell r="T17" t="str">
            <v>VCC</v>
          </cell>
          <cell r="U17" t="str">
            <v>VCC</v>
          </cell>
          <cell r="Z17" t="str">
            <v>VSS</v>
          </cell>
          <cell r="AA17" t="str">
            <v>HA30</v>
          </cell>
          <cell r="AB17" t="str">
            <v>HA27</v>
          </cell>
          <cell r="AC17" t="str">
            <v>VSS</v>
          </cell>
          <cell r="AD17" t="str">
            <v>HA31</v>
          </cell>
          <cell r="AE17" t="str">
            <v>VSS</v>
          </cell>
          <cell r="AF17" t="str">
            <v>HA28</v>
          </cell>
          <cell r="AG17" t="str">
            <v>VSS</v>
          </cell>
          <cell r="AH17" t="str">
            <v>SDQ_A62</v>
          </cell>
          <cell r="AI17" t="str">
            <v>VSS</v>
          </cell>
          <cell r="AJ17" t="str">
            <v>SDQ_A63</v>
          </cell>
        </row>
        <row r="18">
          <cell r="A18" t="str">
            <v>U</v>
          </cell>
          <cell r="B18" t="str">
            <v>DMI_TXN1</v>
          </cell>
          <cell r="C18" t="str">
            <v>VSS</v>
          </cell>
          <cell r="D18" t="str">
            <v>DMI_TXP2</v>
          </cell>
          <cell r="E18" t="str">
            <v>VSS</v>
          </cell>
          <cell r="F18" t="str">
            <v>DMI_RXP0</v>
          </cell>
          <cell r="G18" t="str">
            <v>DMI_RXN0</v>
          </cell>
          <cell r="H18" t="str">
            <v>VSS</v>
          </cell>
          <cell r="I18" t="str">
            <v>VSS</v>
          </cell>
          <cell r="J18" t="str">
            <v>VSS</v>
          </cell>
          <cell r="K18" t="str">
            <v>DMI_RXN3</v>
          </cell>
          <cell r="L18" t="str">
            <v>VSS</v>
          </cell>
          <cell r="Q18" t="str">
            <v>VCC</v>
          </cell>
          <cell r="R18" t="str">
            <v>VSS</v>
          </cell>
          <cell r="S18" t="str">
            <v>VCC</v>
          </cell>
          <cell r="T18" t="str">
            <v>VSS</v>
          </cell>
          <cell r="U18" t="str">
            <v>VCC</v>
          </cell>
          <cell r="Z18" t="str">
            <v>VSS</v>
          </cell>
          <cell r="AA18" t="str">
            <v>SDQ_B63</v>
          </cell>
          <cell r="AB18" t="str">
            <v>VSS</v>
          </cell>
          <cell r="AC18" t="str">
            <v>HA29</v>
          </cell>
          <cell r="AD18" t="str">
            <v>VSS</v>
          </cell>
          <cell r="AE18" t="str">
            <v>RSV</v>
          </cell>
          <cell r="AF18" t="str">
            <v>VSS</v>
          </cell>
          <cell r="AG18" t="str">
            <v>VSS</v>
          </cell>
          <cell r="AH18" t="str">
            <v>SDM_A7</v>
          </cell>
          <cell r="AI18" t="str">
            <v>SDQS_A7</v>
          </cell>
          <cell r="AJ18" t="str">
            <v>SDQSB_A7</v>
          </cell>
        </row>
        <row r="19">
          <cell r="A19" t="str">
            <v>V</v>
          </cell>
          <cell r="B19" t="str">
            <v>VSS</v>
          </cell>
          <cell r="C19" t="str">
            <v>VSS</v>
          </cell>
          <cell r="D19" t="str">
            <v>DMI_TXN2</v>
          </cell>
          <cell r="E19" t="str">
            <v>VSS</v>
          </cell>
          <cell r="F19" t="str">
            <v>DMI_TXP3</v>
          </cell>
          <cell r="G19" t="str">
            <v>VSS</v>
          </cell>
          <cell r="H19" t="str">
            <v>DMI_RXP2</v>
          </cell>
          <cell r="I19" t="str">
            <v>DMI_RXN2</v>
          </cell>
          <cell r="J19" t="str">
            <v>VSS</v>
          </cell>
          <cell r="K19" t="str">
            <v>DMI_RXP3</v>
          </cell>
          <cell r="L19" t="str">
            <v>VSS</v>
          </cell>
          <cell r="Q19" t="str">
            <v>VSS</v>
          </cell>
          <cell r="R19" t="str">
            <v>VCC</v>
          </cell>
          <cell r="S19" t="str">
            <v>VSS</v>
          </cell>
          <cell r="T19" t="str">
            <v>VCC</v>
          </cell>
          <cell r="U19" t="str">
            <v>VSS</v>
          </cell>
          <cell r="Z19" t="str">
            <v>VSS</v>
          </cell>
          <cell r="AA19" t="str">
            <v>VSS</v>
          </cell>
          <cell r="AB19" t="str">
            <v>VSS</v>
          </cell>
          <cell r="AC19" t="str">
            <v>SDQ_B58</v>
          </cell>
          <cell r="AD19" t="str">
            <v>SDQ_B59</v>
          </cell>
          <cell r="AE19" t="str">
            <v>RSV</v>
          </cell>
          <cell r="AF19" t="str">
            <v>RSV</v>
          </cell>
          <cell r="AG19" t="str">
            <v>RSV</v>
          </cell>
          <cell r="AH19" t="str">
            <v>SDQ_A57</v>
          </cell>
          <cell r="AI19" t="str">
            <v>SDQ_A56</v>
          </cell>
          <cell r="AJ19" t="str">
            <v>VSS</v>
          </cell>
        </row>
        <row r="20">
          <cell r="A20" t="str">
            <v>W</v>
          </cell>
          <cell r="B20" t="str">
            <v>VCC3G</v>
          </cell>
          <cell r="C20" t="str">
            <v>VCC3G</v>
          </cell>
          <cell r="D20" t="str">
            <v>VCC3G</v>
          </cell>
          <cell r="E20" t="str">
            <v>VCC3G</v>
          </cell>
          <cell r="F20" t="str">
            <v>DMI_TXN3</v>
          </cell>
          <cell r="G20" t="str">
            <v>VCC3G</v>
          </cell>
          <cell r="H20" t="str">
            <v>VCC3G</v>
          </cell>
          <cell r="I20" t="str">
            <v>VCC3G</v>
          </cell>
          <cell r="J20" t="str">
            <v>VCC3G</v>
          </cell>
          <cell r="K20" t="str">
            <v>EXP_COMPI</v>
          </cell>
          <cell r="L20" t="str">
            <v>VSS</v>
          </cell>
          <cell r="Q20" t="str">
            <v>VCC</v>
          </cell>
          <cell r="R20" t="str">
            <v>VSS</v>
          </cell>
          <cell r="S20" t="str">
            <v>VCC</v>
          </cell>
          <cell r="T20" t="str">
            <v>VSS</v>
          </cell>
          <cell r="U20" t="str">
            <v>VCC</v>
          </cell>
          <cell r="Z20" t="str">
            <v>VSS</v>
          </cell>
          <cell r="AA20" t="str">
            <v>SDQ_B62</v>
          </cell>
          <cell r="AB20" t="str">
            <v>SDQS_B7</v>
          </cell>
          <cell r="AC20" t="str">
            <v>VSS</v>
          </cell>
          <cell r="AD20" t="str">
            <v>SDQ_B57</v>
          </cell>
          <cell r="AE20" t="str">
            <v>VSS</v>
          </cell>
          <cell r="AF20" t="str">
            <v>SDM_B7</v>
          </cell>
          <cell r="AG20" t="str">
            <v>VSS</v>
          </cell>
          <cell r="AH20" t="str">
            <v>SDQ_A61</v>
          </cell>
          <cell r="AI20" t="str">
            <v>SDQ_A51</v>
          </cell>
          <cell r="AJ20" t="str">
            <v>SDQ_A60</v>
          </cell>
        </row>
        <row r="21">
          <cell r="A21" t="str">
            <v>Y</v>
          </cell>
          <cell r="B21" t="str">
            <v>VCC3G</v>
          </cell>
          <cell r="C21" t="str">
            <v>VCC3G</v>
          </cell>
          <cell r="D21" t="str">
            <v>VCC3G</v>
          </cell>
          <cell r="E21" t="str">
            <v>VCC3G</v>
          </cell>
          <cell r="F21" t="str">
            <v>VCC3G</v>
          </cell>
          <cell r="G21" t="str">
            <v>VCC3G</v>
          </cell>
          <cell r="H21" t="str">
            <v>VCC3G</v>
          </cell>
          <cell r="I21" t="str">
            <v>VCC3G</v>
          </cell>
          <cell r="J21" t="str">
            <v>VCC3G</v>
          </cell>
          <cell r="K21" t="str">
            <v>EXP_COMPO</v>
          </cell>
          <cell r="L21" t="str">
            <v>VSS</v>
          </cell>
          <cell r="Q21" t="str">
            <v>VCC</v>
          </cell>
          <cell r="R21" t="str">
            <v>VCC</v>
          </cell>
          <cell r="S21" t="str">
            <v>VSS</v>
          </cell>
          <cell r="T21" t="str">
            <v>VCC</v>
          </cell>
          <cell r="U21" t="str">
            <v>VCC</v>
          </cell>
          <cell r="Z21" t="str">
            <v>VSS</v>
          </cell>
          <cell r="AA21" t="str">
            <v>SDQ_B60</v>
          </cell>
          <cell r="AB21" t="str">
            <v>VSS</v>
          </cell>
          <cell r="AC21" t="str">
            <v>SDQSB_B7</v>
          </cell>
          <cell r="AD21" t="str">
            <v>VSS</v>
          </cell>
          <cell r="AE21" t="str">
            <v>RSV</v>
          </cell>
          <cell r="AF21" t="str">
            <v>VSS</v>
          </cell>
          <cell r="AG21" t="str">
            <v>VSS</v>
          </cell>
          <cell r="AH21" t="str">
            <v>SDQ_A50</v>
          </cell>
          <cell r="AI21" t="str">
            <v>VSS</v>
          </cell>
          <cell r="AJ21" t="str">
            <v>SDQ_A55</v>
          </cell>
        </row>
        <row r="22">
          <cell r="A22" t="str">
            <v>AA</v>
          </cell>
          <cell r="B22" t="str">
            <v>VSS</v>
          </cell>
          <cell r="C22" t="str">
            <v>VSS</v>
          </cell>
          <cell r="D22" t="str">
            <v>VSS</v>
          </cell>
          <cell r="E22" t="str">
            <v>VSS</v>
          </cell>
          <cell r="F22" t="str">
            <v>VSS</v>
          </cell>
          <cell r="G22" t="str">
            <v>VSS</v>
          </cell>
          <cell r="H22" t="str">
            <v>VSS</v>
          </cell>
          <cell r="I22" t="str">
            <v>VSS</v>
          </cell>
          <cell r="J22" t="str">
            <v>VSS</v>
          </cell>
          <cell r="K22" t="str">
            <v>VSS</v>
          </cell>
          <cell r="L22" t="str">
            <v>VSS</v>
          </cell>
          <cell r="Z22" t="str">
            <v>VSS</v>
          </cell>
          <cell r="AA22" t="str">
            <v>VSS</v>
          </cell>
          <cell r="AB22" t="str">
            <v>VSS</v>
          </cell>
          <cell r="AC22" t="str">
            <v>SDQ_B56</v>
          </cell>
          <cell r="AD22" t="str">
            <v>SDQ_B61</v>
          </cell>
          <cell r="AE22" t="str">
            <v>RSV</v>
          </cell>
          <cell r="AF22" t="str">
            <v>RSV</v>
          </cell>
          <cell r="AG22" t="str">
            <v>SDQ_A54</v>
          </cell>
          <cell r="AH22" t="str">
            <v>SDM_A6</v>
          </cell>
          <cell r="AI22" t="str">
            <v>SDQS_A6</v>
          </cell>
          <cell r="AJ22" t="str">
            <v>SDQSB_A6</v>
          </cell>
        </row>
        <row r="23">
          <cell r="A23" t="str">
            <v>AB</v>
          </cell>
          <cell r="B23" t="str">
            <v>VCC</v>
          </cell>
          <cell r="C23" t="str">
            <v>VCC</v>
          </cell>
          <cell r="D23" t="str">
            <v>VCC</v>
          </cell>
          <cell r="E23" t="str">
            <v>VCC</v>
          </cell>
          <cell r="F23" t="str">
            <v>VCC</v>
          </cell>
          <cell r="G23" t="str">
            <v>VCC</v>
          </cell>
          <cell r="H23" t="str">
            <v>VCC</v>
          </cell>
          <cell r="I23" t="str">
            <v>VCC</v>
          </cell>
          <cell r="J23" t="str">
            <v>VCC</v>
          </cell>
          <cell r="K23" t="str">
            <v>VCC</v>
          </cell>
          <cell r="L23" t="str">
            <v>VCC</v>
          </cell>
          <cell r="Z23" t="str">
            <v>VSS</v>
          </cell>
          <cell r="AA23" t="str">
            <v>SDQ_B50</v>
          </cell>
          <cell r="AB23" t="str">
            <v>SDQ_B55</v>
          </cell>
          <cell r="AC23" t="str">
            <v>VSS</v>
          </cell>
          <cell r="AD23" t="str">
            <v>RSV</v>
          </cell>
          <cell r="AE23" t="str">
            <v>VSS</v>
          </cell>
          <cell r="AF23" t="str">
            <v>SDQSB_B6</v>
          </cell>
          <cell r="AG23" t="str">
            <v>VSS</v>
          </cell>
          <cell r="AH23" t="str">
            <v>SMA_A13</v>
          </cell>
          <cell r="AI23" t="str">
            <v>SCLK_A2</v>
          </cell>
          <cell r="AJ23" t="str">
            <v>VSS</v>
          </cell>
        </row>
        <row r="24">
          <cell r="A24" t="str">
            <v>AC</v>
          </cell>
          <cell r="B24" t="str">
            <v>VCC</v>
          </cell>
          <cell r="C24" t="str">
            <v>VCC</v>
          </cell>
          <cell r="D24" t="str">
            <v>VCC</v>
          </cell>
          <cell r="E24" t="str">
            <v>VCC</v>
          </cell>
          <cell r="F24" t="str">
            <v>VCC</v>
          </cell>
          <cell r="G24" t="str">
            <v>VCC</v>
          </cell>
          <cell r="H24" t="str">
            <v>VCC</v>
          </cell>
          <cell r="I24" t="str">
            <v>VCC</v>
          </cell>
          <cell r="J24" t="str">
            <v>VCC</v>
          </cell>
          <cell r="K24" t="str">
            <v>VCC</v>
          </cell>
          <cell r="L24" t="str">
            <v>VCC</v>
          </cell>
          <cell r="Z24" t="str">
            <v>VSS</v>
          </cell>
          <cell r="AA24" t="str">
            <v>SDM_B6</v>
          </cell>
          <cell r="AB24" t="str">
            <v>VSS</v>
          </cell>
          <cell r="AC24" t="str">
            <v>SDQ_B54</v>
          </cell>
          <cell r="AD24" t="str">
            <v>VSS</v>
          </cell>
          <cell r="AE24" t="str">
            <v>SDQSB_B6</v>
          </cell>
          <cell r="AF24" t="str">
            <v>VSS</v>
          </cell>
          <cell r="AG24" t="str">
            <v>VSS</v>
          </cell>
          <cell r="AH24" t="str">
            <v>SCLKB_A2</v>
          </cell>
          <cell r="AI24" t="str">
            <v>SCLKB_A5</v>
          </cell>
          <cell r="AJ24" t="str">
            <v>SCLK_A5</v>
          </cell>
        </row>
        <row r="25">
          <cell r="A25" t="str">
            <v>AD</v>
          </cell>
          <cell r="B25" t="str">
            <v>VCC</v>
          </cell>
          <cell r="C25" t="str">
            <v>VCC</v>
          </cell>
          <cell r="D25" t="str">
            <v>VCC</v>
          </cell>
          <cell r="E25" t="str">
            <v>VCC</v>
          </cell>
          <cell r="F25" t="str">
            <v>VCC</v>
          </cell>
          <cell r="G25" t="str">
            <v>VCC</v>
          </cell>
          <cell r="H25" t="str">
            <v>VCC</v>
          </cell>
          <cell r="I25" t="str">
            <v>VCC</v>
          </cell>
          <cell r="J25" t="str">
            <v>VCC</v>
          </cell>
          <cell r="K25" t="str">
            <v>VCC</v>
          </cell>
          <cell r="L25" t="str">
            <v>VSS</v>
          </cell>
          <cell r="M25" t="str">
            <v>SDQ_B20</v>
          </cell>
          <cell r="N25" t="str">
            <v>VSS</v>
          </cell>
          <cell r="O25" t="str">
            <v>SDQ_B18</v>
          </cell>
          <cell r="P25" t="str">
            <v>SDQ_B19</v>
          </cell>
          <cell r="Q25" t="str">
            <v>VSS</v>
          </cell>
          <cell r="R25" t="str">
            <v>SDQ_A30</v>
          </cell>
          <cell r="S25" t="str">
            <v>SDQ_B28</v>
          </cell>
          <cell r="T25" t="str">
            <v>VSS</v>
          </cell>
          <cell r="U25" t="str">
            <v>SBA_B3</v>
          </cell>
          <cell r="V25" t="str">
            <v>SDQ_B27</v>
          </cell>
          <cell r="W25" t="str">
            <v>VSS</v>
          </cell>
          <cell r="X25" t="str">
            <v>SDQ_B37</v>
          </cell>
          <cell r="Y25" t="str">
            <v>SDQ_B51</v>
          </cell>
          <cell r="Z25" t="str">
            <v>VSS</v>
          </cell>
          <cell r="AA25" t="str">
            <v>VSS</v>
          </cell>
          <cell r="AB25" t="str">
            <v>VSS</v>
          </cell>
          <cell r="AC25" t="str">
            <v>SCLKB_B5</v>
          </cell>
          <cell r="AD25" t="str">
            <v>SCLK_B5</v>
          </cell>
          <cell r="AE25" t="str">
            <v>NC</v>
          </cell>
          <cell r="AF25" t="str">
            <v>SDQ_A48</v>
          </cell>
          <cell r="AG25" t="str">
            <v>SMA_B13</v>
          </cell>
          <cell r="AI25" t="str">
            <v>VSS</v>
          </cell>
          <cell r="AJ25" t="str">
            <v>SDQ_A49</v>
          </cell>
        </row>
        <row r="26">
          <cell r="A26" t="str">
            <v>AE</v>
          </cell>
          <cell r="B26" t="str">
            <v>SDQ_A5</v>
          </cell>
          <cell r="C26" t="str">
            <v>SDQ_A4</v>
          </cell>
          <cell r="D26" t="str">
            <v>SDQ_A0</v>
          </cell>
          <cell r="E26" t="str">
            <v>VSS</v>
          </cell>
          <cell r="F26" t="str">
            <v>SOCOMP0</v>
          </cell>
          <cell r="G26" t="str">
            <v>VSS</v>
          </cell>
          <cell r="H26" t="str">
            <v>SVREF0</v>
          </cell>
          <cell r="I26" t="str">
            <v>SVREF1</v>
          </cell>
          <cell r="J26" t="str">
            <v>VSS</v>
          </cell>
          <cell r="K26" t="str">
            <v>SSLOUT1</v>
          </cell>
          <cell r="L26" t="str">
            <v>SDQ_B11</v>
          </cell>
          <cell r="M26" t="str">
            <v>VSS</v>
          </cell>
          <cell r="N26" t="str">
            <v>SDQ_B21</v>
          </cell>
          <cell r="O26" t="str">
            <v>VSS</v>
          </cell>
          <cell r="P26" t="str">
            <v>VSS</v>
          </cell>
          <cell r="Q26" t="str">
            <v>SRCVENINB_A</v>
          </cell>
          <cell r="R26" t="str">
            <v>VSS</v>
          </cell>
          <cell r="S26" t="str">
            <v>VSS</v>
          </cell>
          <cell r="T26" t="str">
            <v>SDQ_A31</v>
          </cell>
          <cell r="U26" t="str">
            <v>VSS</v>
          </cell>
          <cell r="V26" t="str">
            <v>VSS</v>
          </cell>
          <cell r="W26" t="str">
            <v>SDQ_B30</v>
          </cell>
          <cell r="X26" t="str">
            <v>VSS</v>
          </cell>
          <cell r="Y26" t="str">
            <v>VSS</v>
          </cell>
          <cell r="Z26" t="str">
            <v>SCLKB_B2</v>
          </cell>
          <cell r="AA26" t="str">
            <v>SCLK_B2</v>
          </cell>
          <cell r="AB26" t="str">
            <v>SDQ_B49</v>
          </cell>
          <cell r="AC26" t="str">
            <v>VSS</v>
          </cell>
          <cell r="AD26" t="str">
            <v>SDQ_B53</v>
          </cell>
          <cell r="AE26" t="str">
            <v>VSS</v>
          </cell>
          <cell r="AF26" t="str">
            <v>SDQ_B52</v>
          </cell>
          <cell r="AG26" t="str">
            <v>VSS</v>
          </cell>
          <cell r="AH26" t="str">
            <v>SDQ_A43</v>
          </cell>
          <cell r="AI26" t="str">
            <v>SDQ_A53</v>
          </cell>
          <cell r="AJ26" t="str">
            <v>SDQ_A52</v>
          </cell>
        </row>
        <row r="27">
          <cell r="A27" t="str">
            <v>AF</v>
          </cell>
          <cell r="B27" t="str">
            <v>VSS</v>
          </cell>
          <cell r="C27" t="str">
            <v>SDQM_A0</v>
          </cell>
          <cell r="D27" t="str">
            <v>SDQ_A1</v>
          </cell>
          <cell r="E27" t="str">
            <v>VSS</v>
          </cell>
          <cell r="F27" t="str">
            <v>SOCOMP1</v>
          </cell>
          <cell r="G27" t="str">
            <v>VSS</v>
          </cell>
          <cell r="H27" t="str">
            <v>RSTINB</v>
          </cell>
          <cell r="I27" t="str">
            <v>VSS</v>
          </cell>
          <cell r="J27" t="str">
            <v>SSLIN1</v>
          </cell>
          <cell r="K27" t="str">
            <v>VSS</v>
          </cell>
          <cell r="L27" t="str">
            <v>SDQ_B10</v>
          </cell>
          <cell r="M27" t="str">
            <v>VSS</v>
          </cell>
          <cell r="N27" t="str">
            <v>SDQ_B16</v>
          </cell>
          <cell r="O27" t="str">
            <v>SDQ_B23</v>
          </cell>
          <cell r="P27" t="str">
            <v>VSS</v>
          </cell>
          <cell r="Q27" t="str">
            <v>SDQ_A29</v>
          </cell>
          <cell r="R27" t="str">
            <v>SDQS_A3</v>
          </cell>
          <cell r="S27" t="str">
            <v>VSS</v>
          </cell>
          <cell r="T27" t="str">
            <v>SDQ_A26</v>
          </cell>
          <cell r="U27" t="str">
            <v>SDQSB_B3</v>
          </cell>
          <cell r="V27" t="str">
            <v>VSS</v>
          </cell>
          <cell r="W27" t="str">
            <v>SDQ_B31</v>
          </cell>
          <cell r="X27" t="str">
            <v>SDQ_B36</v>
          </cell>
          <cell r="Y27" t="str">
            <v>SDQ_B32</v>
          </cell>
          <cell r="Z27" t="str">
            <v>SDQ_B33</v>
          </cell>
          <cell r="AA27" t="str">
            <v>VSS</v>
          </cell>
          <cell r="AB27" t="str">
            <v>SDQ_B48</v>
          </cell>
          <cell r="AC27" t="str">
            <v>SDQ_B43</v>
          </cell>
          <cell r="AD27" t="str">
            <v>VSS</v>
          </cell>
          <cell r="AE27" t="str">
            <v>VSS</v>
          </cell>
          <cell r="AF27" t="str">
            <v>VSS</v>
          </cell>
          <cell r="AG27" t="str">
            <v>VSS</v>
          </cell>
          <cell r="AH27" t="str">
            <v>SDQ_A42</v>
          </cell>
          <cell r="AI27" t="str">
            <v>SDQ_A47</v>
          </cell>
          <cell r="AJ27" t="str">
            <v>VSS</v>
          </cell>
        </row>
        <row r="28">
          <cell r="A28" t="str">
            <v>AG</v>
          </cell>
          <cell r="B28" t="str">
            <v>SDQS_A0</v>
          </cell>
          <cell r="C28" t="str">
            <v>SDQSB_A0</v>
          </cell>
          <cell r="D28" t="str">
            <v>SDQ_A6</v>
          </cell>
          <cell r="E28" t="str">
            <v>SRCOMP0</v>
          </cell>
          <cell r="F28" t="str">
            <v>VSS</v>
          </cell>
          <cell r="G28" t="str">
            <v>NC</v>
          </cell>
          <cell r="H28" t="str">
            <v>PWROK</v>
          </cell>
          <cell r="I28" t="str">
            <v>SRCOMP1</v>
          </cell>
          <cell r="J28" t="str">
            <v>SDQ_B4</v>
          </cell>
          <cell r="K28" t="str">
            <v>SDQ_B14</v>
          </cell>
          <cell r="L28" t="str">
            <v>SDQ_B15</v>
          </cell>
          <cell r="M28" t="str">
            <v>VSS</v>
          </cell>
          <cell r="N28" t="str">
            <v>VSS</v>
          </cell>
          <cell r="O28" t="str">
            <v>SDQ_B22</v>
          </cell>
          <cell r="P28" t="str">
            <v>VSS</v>
          </cell>
          <cell r="Q28" t="str">
            <v>VSS</v>
          </cell>
          <cell r="R28" t="str">
            <v>SDQSB_A3</v>
          </cell>
          <cell r="S28" t="str">
            <v>VSS</v>
          </cell>
          <cell r="T28" t="str">
            <v>VSS</v>
          </cell>
          <cell r="U28" t="str">
            <v>SDM_B3</v>
          </cell>
          <cell r="V28" t="str">
            <v>VSS</v>
          </cell>
          <cell r="W28" t="str">
            <v>VSS</v>
          </cell>
          <cell r="X28" t="str">
            <v>SCLKB_B0</v>
          </cell>
          <cell r="Y28" t="str">
            <v>SDM_B4</v>
          </cell>
          <cell r="Z28" t="str">
            <v>VSS</v>
          </cell>
          <cell r="AA28" t="str">
            <v>SDQSB_B4</v>
          </cell>
          <cell r="AB28" t="str">
            <v>SDQ_B47</v>
          </cell>
          <cell r="AC28" t="str">
            <v>VSS</v>
          </cell>
          <cell r="AD28" t="str">
            <v>VSS</v>
          </cell>
          <cell r="AE28" t="str">
            <v>SDQ_B46</v>
          </cell>
          <cell r="AF28" t="str">
            <v>SDQ_B42</v>
          </cell>
          <cell r="AG28" t="str">
            <v>SDQ_A46</v>
          </cell>
          <cell r="AH28" t="str">
            <v>SDQSB_A5</v>
          </cell>
          <cell r="AI28" t="str">
            <v>SDM_A5</v>
          </cell>
          <cell r="AJ28" t="str">
            <v>SDQS_A5</v>
          </cell>
        </row>
        <row r="29">
          <cell r="A29" t="str">
            <v>AH</v>
          </cell>
          <cell r="B29" t="str">
            <v>VSS</v>
          </cell>
          <cell r="C29" t="str">
            <v>SDQ_A7</v>
          </cell>
          <cell r="D29" t="str">
            <v>SDQ_A2</v>
          </cell>
          <cell r="E29" t="str">
            <v>SDQ_B0</v>
          </cell>
          <cell r="F29" t="str">
            <v>VSS</v>
          </cell>
          <cell r="G29" t="str">
            <v>VSS</v>
          </cell>
          <cell r="H29" t="str">
            <v>SDQ_B5</v>
          </cell>
          <cell r="I29" t="str">
            <v>VSS</v>
          </cell>
          <cell r="J29" t="str">
            <v>SDM_B1</v>
          </cell>
          <cell r="K29" t="str">
            <v>SDQSB_B1</v>
          </cell>
          <cell r="L29" t="str">
            <v>VSS</v>
          </cell>
          <cell r="M29" t="str">
            <v>SDQ_B17</v>
          </cell>
          <cell r="N29" t="str">
            <v>SDM_B2</v>
          </cell>
          <cell r="O29" t="str">
            <v>VSS</v>
          </cell>
          <cell r="P29" t="str">
            <v>SRCVENOUTB_A</v>
          </cell>
          <cell r="Q29" t="str">
            <v>SDM_A3</v>
          </cell>
          <cell r="R29" t="str">
            <v>VSS</v>
          </cell>
          <cell r="S29" t="str">
            <v>SDQ_A27</v>
          </cell>
          <cell r="T29" t="str">
            <v>SDQ_B25</v>
          </cell>
          <cell r="U29" t="str">
            <v>VSS</v>
          </cell>
          <cell r="V29" t="str">
            <v>SDQ_B26</v>
          </cell>
          <cell r="W29" t="str">
            <v>SCLK_B0</v>
          </cell>
          <cell r="X29" t="str">
            <v>VSS</v>
          </cell>
          <cell r="Y29" t="str">
            <v>NC</v>
          </cell>
          <cell r="Z29" t="str">
            <v>SBA_B4</v>
          </cell>
          <cell r="AA29" t="str">
            <v>VSS</v>
          </cell>
          <cell r="AB29" t="str">
            <v>SDQ_A36</v>
          </cell>
          <cell r="AC29" t="str">
            <v>SBA_B5</v>
          </cell>
          <cell r="AD29" t="str">
            <v>VSS</v>
          </cell>
          <cell r="AE29" t="str">
            <v>SDQSB_B5</v>
          </cell>
          <cell r="AF29" t="str">
            <v>SDM_B5</v>
          </cell>
          <cell r="AG29" t="str">
            <v>VSS</v>
          </cell>
          <cell r="AH29" t="str">
            <v>SDQ_A40</v>
          </cell>
          <cell r="AI29" t="str">
            <v>VSS</v>
          </cell>
          <cell r="AJ29" t="str">
            <v>SDQ_A41</v>
          </cell>
        </row>
        <row r="30">
          <cell r="A30" t="str">
            <v>AJ</v>
          </cell>
          <cell r="B30" t="str">
            <v>SDQ_A12</v>
          </cell>
          <cell r="C30" t="str">
            <v>SDQ_A3</v>
          </cell>
          <cell r="D30" t="str">
            <v>SDQ_A13</v>
          </cell>
          <cell r="E30" t="str">
            <v>VSS</v>
          </cell>
          <cell r="F30" t="str">
            <v>SDM_B0</v>
          </cell>
          <cell r="G30" t="str">
            <v>SDQ_B1</v>
          </cell>
          <cell r="H30" t="str">
            <v>SDQ_B12</v>
          </cell>
          <cell r="I30" t="str">
            <v>SDQ_B8</v>
          </cell>
          <cell r="J30" t="str">
            <v>VSS</v>
          </cell>
          <cell r="K30" t="str">
            <v>VSS</v>
          </cell>
          <cell r="L30" t="str">
            <v>SCLKB_B1</v>
          </cell>
          <cell r="M30" t="str">
            <v>SSLIN0</v>
          </cell>
          <cell r="N30" t="str">
            <v>VSS</v>
          </cell>
          <cell r="O30" t="str">
            <v>NC</v>
          </cell>
          <cell r="P30" t="str">
            <v>VSS</v>
          </cell>
          <cell r="Q30" t="str">
            <v>VSS</v>
          </cell>
          <cell r="R30" t="str">
            <v>SDQ_A25</v>
          </cell>
          <cell r="S30" t="str">
            <v>RSV</v>
          </cell>
          <cell r="T30" t="str">
            <v>VSS</v>
          </cell>
          <cell r="U30" t="str">
            <v>RSV</v>
          </cell>
          <cell r="V30" t="str">
            <v>RSV</v>
          </cell>
          <cell r="W30" t="str">
            <v>VSS</v>
          </cell>
          <cell r="X30" t="str">
            <v>RSV</v>
          </cell>
          <cell r="Y30" t="str">
            <v>RSV</v>
          </cell>
          <cell r="Z30" t="str">
            <v>SDQ_B39</v>
          </cell>
          <cell r="AA30" t="str">
            <v>SDQ_B35</v>
          </cell>
          <cell r="AB30" t="str">
            <v>VSS</v>
          </cell>
          <cell r="AC30" t="str">
            <v>SDQ_A33</v>
          </cell>
          <cell r="AD30" t="str">
            <v>SDQ_B44</v>
          </cell>
          <cell r="AE30" t="str">
            <v>VSS</v>
          </cell>
          <cell r="AF30" t="str">
            <v>SDQ_B41</v>
          </cell>
          <cell r="AG30" t="str">
            <v>VSS</v>
          </cell>
          <cell r="AH30" t="str">
            <v>SDQ_A44</v>
          </cell>
          <cell r="AI30" t="str">
            <v>SDQ_A45</v>
          </cell>
          <cell r="AJ30" t="str">
            <v>VSS</v>
          </cell>
        </row>
        <row r="31">
          <cell r="A31" t="str">
            <v>AK</v>
          </cell>
          <cell r="B31" t="str">
            <v>VSS</v>
          </cell>
          <cell r="C31" t="str">
            <v>SDQ_A8</v>
          </cell>
          <cell r="D31" t="str">
            <v>SDQ_A9</v>
          </cell>
          <cell r="E31" t="str">
            <v>VSS</v>
          </cell>
          <cell r="F31" t="str">
            <v>SDQS_B0</v>
          </cell>
          <cell r="G31" t="str">
            <v>VSS</v>
          </cell>
          <cell r="H31" t="str">
            <v>VSS</v>
          </cell>
          <cell r="I31" t="str">
            <v>VSS</v>
          </cell>
          <cell r="J31" t="str">
            <v>SCLK_B4</v>
          </cell>
          <cell r="K31" t="str">
            <v>SDQS_B1</v>
          </cell>
          <cell r="L31" t="str">
            <v>VSS</v>
          </cell>
          <cell r="M31" t="str">
            <v>SSLOUT0</v>
          </cell>
          <cell r="N31" t="str">
            <v>SDQS_B2</v>
          </cell>
          <cell r="O31" t="str">
            <v>VSS</v>
          </cell>
          <cell r="P31" t="str">
            <v>SRCVENOUTB_B</v>
          </cell>
          <cell r="Q31" t="str">
            <v>SDQ_A28</v>
          </cell>
          <cell r="R31" t="str">
            <v>VSS</v>
          </cell>
          <cell r="S31" t="str">
            <v>RSV</v>
          </cell>
          <cell r="T31" t="str">
            <v>SDQ_B24</v>
          </cell>
          <cell r="U31" t="str">
            <v>VSS</v>
          </cell>
          <cell r="V31" t="str">
            <v>RSV</v>
          </cell>
          <cell r="W31" t="str">
            <v>SCLKB_B3</v>
          </cell>
          <cell r="X31" t="str">
            <v>VSS</v>
          </cell>
          <cell r="Y31" t="str">
            <v>RSV</v>
          </cell>
          <cell r="Z31" t="str">
            <v>VSS</v>
          </cell>
          <cell r="AA31" t="str">
            <v>VSS</v>
          </cell>
          <cell r="AB31" t="str">
            <v>SDQ_A32</v>
          </cell>
          <cell r="AC31" t="str">
            <v>VSS</v>
          </cell>
          <cell r="AD31" t="str">
            <v>SDM_A4</v>
          </cell>
          <cell r="AE31" t="str">
            <v>VSS</v>
          </cell>
          <cell r="AF31" t="str">
            <v>SDQ_A35</v>
          </cell>
          <cell r="AG31" t="str">
            <v>SDQ_B40</v>
          </cell>
          <cell r="AH31" t="str">
            <v>SDQ_B45</v>
          </cell>
          <cell r="AI31" t="str">
            <v>SCSB_A2</v>
          </cell>
          <cell r="AJ31" t="str">
            <v>VCCSM</v>
          </cell>
        </row>
        <row r="32">
          <cell r="A32" t="str">
            <v>AL</v>
          </cell>
          <cell r="B32" t="str">
            <v>SDM_A1</v>
          </cell>
          <cell r="C32" t="str">
            <v>SDQSB_A1</v>
          </cell>
          <cell r="D32" t="str">
            <v>SDQS_A1</v>
          </cell>
          <cell r="E32" t="str">
            <v>SDQSB_B0</v>
          </cell>
          <cell r="F32" t="str">
            <v>SDQ_B6</v>
          </cell>
          <cell r="G32" t="str">
            <v>SDQ_B2</v>
          </cell>
          <cell r="H32" t="str">
            <v>SDQ_B13</v>
          </cell>
          <cell r="I32" t="str">
            <v>SDQ_B9</v>
          </cell>
          <cell r="J32" t="str">
            <v>SCLKB_B4</v>
          </cell>
          <cell r="K32" t="str">
            <v>VSS</v>
          </cell>
          <cell r="L32" t="str">
            <v>SCLK_B1</v>
          </cell>
          <cell r="M32" t="str">
            <v>SMA_B7</v>
          </cell>
          <cell r="N32" t="str">
            <v>VSS</v>
          </cell>
          <cell r="O32" t="str">
            <v>SDQSB_B2</v>
          </cell>
          <cell r="P32" t="str">
            <v>SMA_B7</v>
          </cell>
          <cell r="Q32" t="str">
            <v>VSS</v>
          </cell>
          <cell r="R32" t="str">
            <v>SDQ_A24</v>
          </cell>
          <cell r="S32" t="str">
            <v>SDQ_B29</v>
          </cell>
          <cell r="T32" t="str">
            <v>VSS</v>
          </cell>
          <cell r="U32" t="str">
            <v>RSV</v>
          </cell>
          <cell r="V32" t="str">
            <v>RSV</v>
          </cell>
          <cell r="W32" t="str">
            <v>VSS</v>
          </cell>
          <cell r="X32" t="str">
            <v>SCLK_B3</v>
          </cell>
          <cell r="Y32" t="str">
            <v>RSV</v>
          </cell>
          <cell r="Z32" t="str">
            <v>SDQ_B38</v>
          </cell>
          <cell r="AA32" t="str">
            <v>SDQ_B34</v>
          </cell>
          <cell r="AB32" t="str">
            <v>SDQ_A37</v>
          </cell>
          <cell r="AC32" t="str">
            <v>NC</v>
          </cell>
          <cell r="AD32" t="str">
            <v>SDQSB_A4</v>
          </cell>
          <cell r="AE32" t="str">
            <v>SDQ_A39</v>
          </cell>
          <cell r="AF32" t="str">
            <v>SDQ_A34</v>
          </cell>
          <cell r="AG32" t="str">
            <v>VSS</v>
          </cell>
          <cell r="AH32" t="str">
            <v>SCSB_A3</v>
          </cell>
          <cell r="AI32" t="str">
            <v>SCASB_A</v>
          </cell>
          <cell r="AJ32" t="str">
            <v>SCSB_A1</v>
          </cell>
        </row>
        <row r="33">
          <cell r="A33" t="str">
            <v>AM</v>
          </cell>
          <cell r="C33" t="str">
            <v>SCLK_A4</v>
          </cell>
          <cell r="D33" t="str">
            <v>SCLKB_A4</v>
          </cell>
          <cell r="E33" t="str">
            <v>VSS</v>
          </cell>
          <cell r="F33" t="str">
            <v>SDQ_B7</v>
          </cell>
          <cell r="G33" t="str">
            <v>VSS</v>
          </cell>
          <cell r="H33" t="str">
            <v>VSS</v>
          </cell>
          <cell r="I33" t="str">
            <v>VSS</v>
          </cell>
          <cell r="J33" t="str">
            <v>SCKE_B1</v>
          </cell>
          <cell r="K33" t="str">
            <v>VCCSM</v>
          </cell>
          <cell r="L33" t="str">
            <v>VCCSM</v>
          </cell>
          <cell r="M33" t="str">
            <v>SCKE_A0</v>
          </cell>
          <cell r="N33" t="str">
            <v>VCCSM</v>
          </cell>
          <cell r="O33" t="str">
            <v>VCCSM</v>
          </cell>
          <cell r="P33" t="str">
            <v>SMA_A9</v>
          </cell>
          <cell r="Q33" t="str">
            <v>VCCSM</v>
          </cell>
          <cell r="R33" t="str">
            <v>VCCSM</v>
          </cell>
          <cell r="S33" t="str">
            <v>SMA_B0</v>
          </cell>
          <cell r="T33" t="str">
            <v>VCCSM</v>
          </cell>
          <cell r="U33" t="str">
            <v>VCCSM</v>
          </cell>
          <cell r="V33" t="str">
            <v>SMA_A4</v>
          </cell>
          <cell r="W33" t="str">
            <v>VCCSM</v>
          </cell>
          <cell r="X33" t="str">
            <v>VCCSM</v>
          </cell>
          <cell r="Y33" t="str">
            <v>SCLK_A0</v>
          </cell>
          <cell r="Z33" t="str">
            <v>VCCSM</v>
          </cell>
          <cell r="AA33" t="str">
            <v>VCCSM</v>
          </cell>
          <cell r="AB33" t="str">
            <v>SBA_B0</v>
          </cell>
          <cell r="AC33" t="str">
            <v>VCCSM</v>
          </cell>
          <cell r="AD33" t="str">
            <v>VSS</v>
          </cell>
          <cell r="AE33" t="str">
            <v>SDQS_A4</v>
          </cell>
          <cell r="AF33" t="str">
            <v>VSS</v>
          </cell>
          <cell r="AG33" t="str">
            <v>VCCSM</v>
          </cell>
          <cell r="AH33" t="str">
            <v>SCSB_B3</v>
          </cell>
          <cell r="AI33" t="str">
            <v>SCSB_A0</v>
          </cell>
        </row>
        <row r="34">
          <cell r="A34" t="str">
            <v>AN</v>
          </cell>
          <cell r="B34" t="str">
            <v>VSS</v>
          </cell>
          <cell r="C34" t="str">
            <v>SCLK_A1</v>
          </cell>
          <cell r="D34" t="str">
            <v>SCLKB_A1</v>
          </cell>
          <cell r="E34" t="str">
            <v>SDQ_A10</v>
          </cell>
          <cell r="F34" t="str">
            <v>SDQ_A20</v>
          </cell>
          <cell r="G34" t="str">
            <v>SDQ_B3</v>
          </cell>
          <cell r="H34" t="str">
            <v>SDM_A2</v>
          </cell>
          <cell r="I34" t="str">
            <v>SDQ_A22</v>
          </cell>
          <cell r="J34" t="str">
            <v>SDQ_A19</v>
          </cell>
          <cell r="K34" t="str">
            <v>SCKE_B0</v>
          </cell>
          <cell r="L34" t="str">
            <v>SCKE_A1</v>
          </cell>
          <cell r="N34" t="str">
            <v>SMA_B9</v>
          </cell>
          <cell r="O34" t="str">
            <v>SRCVENINB_B</v>
          </cell>
          <cell r="P34" t="str">
            <v>SMA_B5</v>
          </cell>
          <cell r="Q34" t="str">
            <v>SMA_A7</v>
          </cell>
          <cell r="R34" t="str">
            <v>SMA_B2</v>
          </cell>
          <cell r="S34" t="str">
            <v>SMA_A8</v>
          </cell>
          <cell r="T34" t="str">
            <v>NC</v>
          </cell>
          <cell r="U34" t="str">
            <v>SMA_B10</v>
          </cell>
          <cell r="V34" t="str">
            <v>SMA_A2</v>
          </cell>
          <cell r="W34" t="str">
            <v>SMA_A0</v>
          </cell>
          <cell r="X34" t="str">
            <v>SMA_A10</v>
          </cell>
          <cell r="Z34" t="str">
            <v>SCLKB_A0</v>
          </cell>
          <cell r="AA34" t="str">
            <v>SCLKB_A3</v>
          </cell>
          <cell r="AB34" t="str">
            <v>SCASB_A</v>
          </cell>
          <cell r="AC34" t="str">
            <v>SBA_A0</v>
          </cell>
          <cell r="AD34" t="str">
            <v>SRASB_A</v>
          </cell>
          <cell r="AE34" t="str">
            <v>SDQ_A38</v>
          </cell>
          <cell r="AF34" t="str">
            <v>RSV</v>
          </cell>
          <cell r="AG34" t="str">
            <v>RSV</v>
          </cell>
          <cell r="AH34" t="str">
            <v>SCSB_B2</v>
          </cell>
          <cell r="AI34" t="str">
            <v>SCSB_B1</v>
          </cell>
          <cell r="AJ34" t="str">
            <v>VCCSM</v>
          </cell>
        </row>
        <row r="35">
          <cell r="A35" t="str">
            <v>AP</v>
          </cell>
          <cell r="B35" t="str">
            <v>CNC</v>
          </cell>
          <cell r="C35" t="str">
            <v>SDQ_A14</v>
          </cell>
          <cell r="D35" t="str">
            <v>SDQ_A15</v>
          </cell>
          <cell r="E35" t="str">
            <v>SDQ_A11</v>
          </cell>
          <cell r="F35" t="str">
            <v>SDQ_A21</v>
          </cell>
          <cell r="G35" t="str">
            <v>SDQ_A17</v>
          </cell>
          <cell r="H35" t="str">
            <v>SDQS_A2</v>
          </cell>
          <cell r="I35" t="str">
            <v>VSS</v>
          </cell>
          <cell r="J35" t="str">
            <v>SDQ_A18</v>
          </cell>
          <cell r="K35" t="str">
            <v>SCKE_B2</v>
          </cell>
          <cell r="L35" t="str">
            <v>SCKE_A2</v>
          </cell>
          <cell r="M35" t="str">
            <v>VCCSM</v>
          </cell>
          <cell r="N35" t="str">
            <v>SMA_A12</v>
          </cell>
          <cell r="O35" t="str">
            <v>SMA_B8</v>
          </cell>
          <cell r="P35" t="str">
            <v>SMA_A11</v>
          </cell>
          <cell r="Q35" t="str">
            <v>VCCSM</v>
          </cell>
          <cell r="R35" t="str">
            <v>SMA_B6</v>
          </cell>
          <cell r="S35" t="str">
            <v>SMA_B1</v>
          </cell>
          <cell r="T35" t="str">
            <v>SMA_A5</v>
          </cell>
          <cell r="U35" t="str">
            <v>VCCSM</v>
          </cell>
          <cell r="V35" t="str">
            <v>SMA_A3</v>
          </cell>
          <cell r="W35" t="str">
            <v>SMA_A1</v>
          </cell>
          <cell r="X35" t="str">
            <v>SBA_B2</v>
          </cell>
          <cell r="Y35" t="str">
            <v>VCCSM</v>
          </cell>
          <cell r="Z35" t="str">
            <v>SCLK_A3</v>
          </cell>
          <cell r="AA35" t="str">
            <v>SBA_A1</v>
          </cell>
          <cell r="AB35" t="str">
            <v>SRASB_B</v>
          </cell>
          <cell r="AC35" t="str">
            <v>VCCSM</v>
          </cell>
          <cell r="AD35" t="str">
            <v>RSV</v>
          </cell>
          <cell r="AE35" t="str">
            <v>RSV</v>
          </cell>
          <cell r="AF35" t="str">
            <v>SWEB_A</v>
          </cell>
          <cell r="AG35" t="str">
            <v>RSV</v>
          </cell>
          <cell r="AH35" t="str">
            <v>RSV</v>
          </cell>
          <cell r="AI35" t="str">
            <v>SCSB_B0</v>
          </cell>
          <cell r="AJ35" t="str">
            <v>CNC</v>
          </cell>
        </row>
        <row r="36">
          <cell r="A36" t="str">
            <v>AR</v>
          </cell>
          <cell r="B36" t="str">
            <v>CNC</v>
          </cell>
          <cell r="C36" t="str">
            <v>CNC</v>
          </cell>
          <cell r="D36" t="str">
            <v>VSS</v>
          </cell>
          <cell r="F36" t="str">
            <v>SDQ_A16</v>
          </cell>
          <cell r="G36" t="str">
            <v>VSS</v>
          </cell>
          <cell r="H36" t="str">
            <v>SDQSB_A2</v>
          </cell>
          <cell r="I36" t="str">
            <v>SDQ_A23</v>
          </cell>
          <cell r="J36" t="str">
            <v>SCKE_B3</v>
          </cell>
          <cell r="K36" t="str">
            <v>VCCSM</v>
          </cell>
          <cell r="L36" t="str">
            <v>SCKE_A3</v>
          </cell>
          <cell r="M36" t="str">
            <v>SMA_B11</v>
          </cell>
          <cell r="N36" t="str">
            <v>VSS</v>
          </cell>
          <cell r="O36" t="str">
            <v>VCCSM</v>
          </cell>
          <cell r="P36" t="str">
            <v>SMA_B4</v>
          </cell>
          <cell r="Q36" t="str">
            <v>SMA_B3</v>
          </cell>
          <cell r="R36" t="str">
            <v>VSS</v>
          </cell>
          <cell r="S36" t="str">
            <v>VCCSM</v>
          </cell>
          <cell r="T36" t="str">
            <v>SBA_B1</v>
          </cell>
          <cell r="U36" t="str">
            <v>SMA_A6</v>
          </cell>
          <cell r="V36" t="str">
            <v>VSS</v>
          </cell>
          <cell r="W36" t="str">
            <v>VCCSM</v>
          </cell>
          <cell r="X36" t="str">
            <v>SBA_A2</v>
          </cell>
          <cell r="Y36" t="str">
            <v>RSV</v>
          </cell>
          <cell r="Z36" t="str">
            <v>VSS</v>
          </cell>
          <cell r="AA36" t="str">
            <v>VCCSM</v>
          </cell>
          <cell r="AB36" t="str">
            <v>SWEB_B</v>
          </cell>
          <cell r="AC36" t="str">
            <v>RSV</v>
          </cell>
          <cell r="AD36" t="str">
            <v>RSV</v>
          </cell>
          <cell r="AE36" t="str">
            <v>VSS</v>
          </cell>
          <cell r="AF36" t="str">
            <v>VCCSM</v>
          </cell>
          <cell r="AH36" t="str">
            <v>VCCSM</v>
          </cell>
          <cell r="AI36" t="str">
            <v>CNC</v>
          </cell>
          <cell r="AJ36" t="str">
            <v>CNC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Sheet2"/>
      <sheetName val="Netlist"/>
      <sheetName val="ballout"/>
      <sheetName val="DDR2 rev0p81"/>
      <sheetName val="DDR1 rev0p81"/>
      <sheetName val="CS_DDR2_to_DDR1_Muxing"/>
      <sheetName val="Kyrene_DDR2_1_Muxing_r1p0"/>
      <sheetName val="DDR1_Dq_Connectivity"/>
      <sheetName val="OLD REVS"/>
      <sheetName val="DDR2 rev0p80"/>
      <sheetName val="DDR1 rev0p80"/>
      <sheetName val="DDR2 rev0p73"/>
      <sheetName val="DDR1 rev0p73"/>
      <sheetName val="DDR2 rev0p72"/>
      <sheetName val="DDR2 rev0p71"/>
      <sheetName val="DDR1 rev0p71"/>
      <sheetName val="DDR2 rev0p70"/>
      <sheetName val="DDR1 rev0p70"/>
      <sheetName val="DDR2 rev0p65"/>
      <sheetName val="Sheet1"/>
      <sheetName val="Dialog1"/>
      <sheetName val="Dialog2"/>
      <sheetName val="DDR2 Control - 4L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35</v>
          </cell>
          <cell r="C1">
            <v>34</v>
          </cell>
          <cell r="D1">
            <v>33</v>
          </cell>
          <cell r="E1">
            <v>32</v>
          </cell>
          <cell r="F1">
            <v>31</v>
          </cell>
          <cell r="G1">
            <v>30</v>
          </cell>
          <cell r="H1">
            <v>29</v>
          </cell>
          <cell r="I1">
            <v>28</v>
          </cell>
          <cell r="J1">
            <v>27</v>
          </cell>
          <cell r="K1">
            <v>26</v>
          </cell>
          <cell r="L1">
            <v>25</v>
          </cell>
          <cell r="M1">
            <v>24</v>
          </cell>
          <cell r="N1">
            <v>23</v>
          </cell>
          <cell r="O1">
            <v>22</v>
          </cell>
          <cell r="P1">
            <v>21</v>
          </cell>
          <cell r="Q1">
            <v>20</v>
          </cell>
          <cell r="R1">
            <v>19</v>
          </cell>
          <cell r="S1">
            <v>18</v>
          </cell>
          <cell r="T1">
            <v>17</v>
          </cell>
          <cell r="U1">
            <v>16</v>
          </cell>
          <cell r="V1">
            <v>15</v>
          </cell>
          <cell r="W1">
            <v>14</v>
          </cell>
          <cell r="X1">
            <v>13</v>
          </cell>
          <cell r="Y1">
            <v>12</v>
          </cell>
          <cell r="Z1">
            <v>11</v>
          </cell>
          <cell r="AA1">
            <v>10</v>
          </cell>
          <cell r="AB1">
            <v>9</v>
          </cell>
          <cell r="AC1">
            <v>8</v>
          </cell>
          <cell r="AD1">
            <v>7</v>
          </cell>
          <cell r="AE1">
            <v>6</v>
          </cell>
          <cell r="AF1">
            <v>5</v>
          </cell>
          <cell r="AG1">
            <v>4</v>
          </cell>
          <cell r="AH1">
            <v>3</v>
          </cell>
          <cell r="AI1">
            <v>2</v>
          </cell>
          <cell r="AJ1">
            <v>1</v>
          </cell>
        </row>
        <row r="2">
          <cell r="A2" t="str">
            <v>AR</v>
          </cell>
          <cell r="B2" t="str">
            <v>CNC</v>
          </cell>
          <cell r="C2" t="str">
            <v>CNC</v>
          </cell>
          <cell r="D2" t="str">
            <v>VCCSM</v>
          </cell>
          <cell r="F2" t="str">
            <v>VCCSM</v>
          </cell>
          <cell r="G2" t="str">
            <v>VSS</v>
          </cell>
          <cell r="H2" t="str">
            <v>SA_CSB_0</v>
          </cell>
          <cell r="I2" t="str">
            <v>SA_CSB_2</v>
          </cell>
          <cell r="J2" t="str">
            <v>SA_BS_0</v>
          </cell>
          <cell r="K2" t="str">
            <v>VCCSM</v>
          </cell>
          <cell r="L2" t="str">
            <v>VSS</v>
          </cell>
          <cell r="M2" t="str">
            <v>SA_MA_1</v>
          </cell>
          <cell r="N2" t="str">
            <v>SA_MA_4</v>
          </cell>
          <cell r="O2" t="str">
            <v>VCCSM</v>
          </cell>
          <cell r="P2" t="str">
            <v>VSS</v>
          </cell>
          <cell r="Q2" t="str">
            <v>SA_MA_12</v>
          </cell>
          <cell r="R2" t="str">
            <v>SA_CKE_3</v>
          </cell>
          <cell r="S2" t="str">
            <v>VCCSM</v>
          </cell>
          <cell r="T2" t="str">
            <v>VSS</v>
          </cell>
          <cell r="U2" t="str">
            <v>SB_BS_0</v>
          </cell>
          <cell r="V2" t="str">
            <v>SB_MA_1</v>
          </cell>
          <cell r="W2" t="str">
            <v>VCCSM</v>
          </cell>
          <cell r="X2" t="str">
            <v>VSS</v>
          </cell>
          <cell r="Y2" t="str">
            <v>SB_MA_9</v>
          </cell>
          <cell r="Z2" t="str">
            <v>SB_MA_12</v>
          </cell>
          <cell r="AA2" t="str">
            <v>VCCSM</v>
          </cell>
          <cell r="AB2" t="str">
            <v>SB_CKE_2</v>
          </cell>
          <cell r="AC2" t="str">
            <v>SA_DQ_23</v>
          </cell>
          <cell r="AD2" t="str">
            <v>SA_DQSB_2</v>
          </cell>
          <cell r="AE2" t="str">
            <v>VSS</v>
          </cell>
          <cell r="AF2" t="str">
            <v>SA_DQ_16</v>
          </cell>
          <cell r="AG2">
            <v>0</v>
          </cell>
          <cell r="AH2" t="str">
            <v>VSS</v>
          </cell>
          <cell r="AI2" t="str">
            <v>CNC</v>
          </cell>
          <cell r="AJ2" t="str">
            <v>CNC</v>
          </cell>
        </row>
        <row r="3">
          <cell r="A3" t="str">
            <v>AP</v>
          </cell>
          <cell r="B3" t="str">
            <v>CNC</v>
          </cell>
          <cell r="C3" t="str">
            <v>SB_CSB_2</v>
          </cell>
          <cell r="D3" t="str">
            <v>SA_ODT_3</v>
          </cell>
          <cell r="E3" t="str">
            <v>SA_CSB_1</v>
          </cell>
          <cell r="F3" t="str">
            <v>SA_MA_13</v>
          </cell>
          <cell r="G3" t="str">
            <v>SA_ODT_0</v>
          </cell>
          <cell r="H3" t="str">
            <v>SA_ODT_2</v>
          </cell>
          <cell r="I3" t="str">
            <v>VCCSM</v>
          </cell>
          <cell r="J3" t="str">
            <v>SA_RASB</v>
          </cell>
          <cell r="K3" t="str">
            <v>SA_MA_0</v>
          </cell>
          <cell r="L3" t="str">
            <v>SA_CKB_0</v>
          </cell>
          <cell r="M3" t="str">
            <v>VCCSM</v>
          </cell>
          <cell r="N3" t="str">
            <v>SA_MA_3</v>
          </cell>
          <cell r="O3" t="str">
            <v>SA_MA_5</v>
          </cell>
          <cell r="P3" t="str">
            <v>SA_MA_7</v>
          </cell>
          <cell r="Q3" t="str">
            <v>VCCSM</v>
          </cell>
          <cell r="R3" t="str">
            <v>SA_CKE_0</v>
          </cell>
          <cell r="S3" t="str">
            <v>SB_CASB</v>
          </cell>
          <cell r="T3" t="str">
            <v>SB_WEB</v>
          </cell>
          <cell r="U3" t="str">
            <v>VCCSM</v>
          </cell>
          <cell r="V3" t="str">
            <v>SB_MA_10</v>
          </cell>
          <cell r="W3" t="str">
            <v>SB_MA_4</v>
          </cell>
          <cell r="X3" t="str">
            <v>SB_MA_6</v>
          </cell>
          <cell r="Y3" t="str">
            <v>VCCSM</v>
          </cell>
          <cell r="Z3" t="str">
            <v>SB_MA_11</v>
          </cell>
          <cell r="AA3" t="str">
            <v>SB_CKE_0</v>
          </cell>
          <cell r="AB3" t="str">
            <v>SA_DQ_18</v>
          </cell>
          <cell r="AC3" t="str">
            <v>VSS</v>
          </cell>
          <cell r="AD3" t="str">
            <v>SA_DQS_2</v>
          </cell>
          <cell r="AE3" t="str">
            <v>SA_DQ_17</v>
          </cell>
          <cell r="AF3" t="str">
            <v>SA_DQ_21</v>
          </cell>
          <cell r="AG3" t="str">
            <v>SA_DQ_11</v>
          </cell>
          <cell r="AH3" t="str">
            <v>SA_DQ_15</v>
          </cell>
          <cell r="AI3" t="str">
            <v>SA_DQ_14</v>
          </cell>
          <cell r="AJ3" t="str">
            <v>CNC</v>
          </cell>
        </row>
        <row r="4">
          <cell r="A4" t="str">
            <v>AN</v>
          </cell>
          <cell r="B4" t="str">
            <v>VCCSM</v>
          </cell>
          <cell r="C4" t="str">
            <v>SB_CSB_3</v>
          </cell>
          <cell r="D4" t="str">
            <v>SB_CSB_0</v>
          </cell>
          <cell r="E4" t="str">
            <v>SA_ODT_1</v>
          </cell>
          <cell r="F4" t="str">
            <v>SA_CSB_3</v>
          </cell>
          <cell r="G4" t="str">
            <v>SA_DQ_38</v>
          </cell>
          <cell r="H4" t="str">
            <v>SA_CASB</v>
          </cell>
          <cell r="I4" t="str">
            <v>SA_WEB</v>
          </cell>
          <cell r="J4" t="str">
            <v>SA_BS_1</v>
          </cell>
          <cell r="K4" t="str">
            <v>SA_CK_0</v>
          </cell>
          <cell r="L4" t="str">
            <v>SA_CK_3</v>
          </cell>
          <cell r="N4" t="str">
            <v>SA_MA_6</v>
          </cell>
          <cell r="O4" t="str">
            <v>SA_MA_8</v>
          </cell>
          <cell r="P4" t="str">
            <v>SA_MA_9</v>
          </cell>
          <cell r="Q4" t="str">
            <v>SA_BS_2</v>
          </cell>
          <cell r="R4" t="str">
            <v>NC</v>
          </cell>
          <cell r="S4" t="str">
            <v>SA_CKE_2</v>
          </cell>
          <cell r="T4" t="str">
            <v>SB_RASB</v>
          </cell>
          <cell r="U4" t="str">
            <v>SB_BS_1</v>
          </cell>
          <cell r="V4" t="str">
            <v>SB_MA_2</v>
          </cell>
          <cell r="W4" t="str">
            <v>SB_RCVENINB</v>
          </cell>
          <cell r="X4" t="str">
            <v>SB_MA_8</v>
          </cell>
          <cell r="Z4" t="str">
            <v>SB_BS_2</v>
          </cell>
          <cell r="AA4" t="str">
            <v>SB_CKE_1</v>
          </cell>
          <cell r="AB4" t="str">
            <v>SA_DQ_19</v>
          </cell>
          <cell r="AC4" t="str">
            <v>SA_DQ_22</v>
          </cell>
          <cell r="AD4" t="str">
            <v>SA_DM_2</v>
          </cell>
          <cell r="AE4" t="str">
            <v>SB_DQ_3</v>
          </cell>
          <cell r="AF4" t="str">
            <v>SA_DQ_20</v>
          </cell>
          <cell r="AG4" t="str">
            <v>SA_DQ_10</v>
          </cell>
          <cell r="AH4" t="str">
            <v>SA_CK_4</v>
          </cell>
          <cell r="AI4" t="str">
            <v>SA_CKB_4</v>
          </cell>
          <cell r="AJ4" t="str">
            <v>VSS</v>
          </cell>
        </row>
        <row r="5">
          <cell r="A5" t="str">
            <v>AM</v>
          </cell>
          <cell r="C5" t="str">
            <v>SB_CSB_1</v>
          </cell>
          <cell r="D5" t="str">
            <v>SB_ODT_0</v>
          </cell>
          <cell r="E5" t="str">
            <v>VCCSM</v>
          </cell>
          <cell r="F5" t="str">
            <v>VSS</v>
          </cell>
          <cell r="G5" t="str">
            <v>SA_DQS_4</v>
          </cell>
          <cell r="H5" t="str">
            <v>VSS</v>
          </cell>
          <cell r="I5" t="str">
            <v>VCCSM</v>
          </cell>
          <cell r="J5" t="str">
            <v>SA_MA_10</v>
          </cell>
          <cell r="K5" t="str">
            <v>VCCSM</v>
          </cell>
          <cell r="L5" t="str">
            <v>VCCSM</v>
          </cell>
          <cell r="M5" t="str">
            <v>SA_CKB_3</v>
          </cell>
          <cell r="N5" t="str">
            <v>VCCSM</v>
          </cell>
          <cell r="O5" t="str">
            <v>VCCSM</v>
          </cell>
          <cell r="P5" t="str">
            <v>SA_MA_11</v>
          </cell>
          <cell r="Q5" t="str">
            <v>VCCSM</v>
          </cell>
          <cell r="R5" t="str">
            <v>VCCSM</v>
          </cell>
          <cell r="S5" t="str">
            <v>SA_CKE_1</v>
          </cell>
          <cell r="T5" t="str">
            <v>VCCSM</v>
          </cell>
          <cell r="U5" t="str">
            <v>VCCSM</v>
          </cell>
          <cell r="V5" t="str">
            <v>SB_MA_0</v>
          </cell>
          <cell r="W5" t="str">
            <v>VCCSM</v>
          </cell>
          <cell r="X5" t="str">
            <v>VCCSM</v>
          </cell>
          <cell r="Y5" t="str">
            <v>SB_MA_5</v>
          </cell>
          <cell r="Z5" t="str">
            <v>VCCSM</v>
          </cell>
          <cell r="AA5" t="str">
            <v>VCCSM</v>
          </cell>
          <cell r="AB5" t="str">
            <v>SB_CKE_3</v>
          </cell>
          <cell r="AC5" t="str">
            <v>VSS</v>
          </cell>
          <cell r="AD5" t="str">
            <v>VSS</v>
          </cell>
          <cell r="AE5" t="str">
            <v>VSS</v>
          </cell>
          <cell r="AF5" t="str">
            <v>SB_DQ_7</v>
          </cell>
          <cell r="AG5" t="str">
            <v>VSS</v>
          </cell>
          <cell r="AH5" t="str">
            <v>SA_CKB_1</v>
          </cell>
          <cell r="AI5" t="str">
            <v>SA_CK_1</v>
          </cell>
        </row>
        <row r="6">
          <cell r="A6" t="str">
            <v>AL</v>
          </cell>
          <cell r="B6" t="str">
            <v>SB_ODT_2</v>
          </cell>
          <cell r="C6" t="str">
            <v>SB_ODT_1</v>
          </cell>
          <cell r="D6" t="str">
            <v>SB_MA_13</v>
          </cell>
          <cell r="E6" t="str">
            <v>VSS</v>
          </cell>
          <cell r="F6" t="str">
            <v>SA_DQ_34</v>
          </cell>
          <cell r="G6" t="str">
            <v>SA_DQ_39</v>
          </cell>
          <cell r="H6" t="str">
            <v>SA_DQSB_4</v>
          </cell>
          <cell r="I6" t="str">
            <v>NC</v>
          </cell>
          <cell r="J6" t="str">
            <v>SA_DQ_37</v>
          </cell>
          <cell r="K6" t="str">
            <v>SB_DQ_34</v>
          </cell>
          <cell r="L6" t="str">
            <v>SB_DQ_38</v>
          </cell>
          <cell r="M6" t="str">
            <v>SA_MA_2</v>
          </cell>
          <cell r="N6" t="str">
            <v>SB_CK_3</v>
          </cell>
          <cell r="O6" t="str">
            <v>VSS</v>
          </cell>
          <cell r="P6" t="str">
            <v>SB_CB_6</v>
          </cell>
          <cell r="Q6" t="str">
            <v>SB_CB_5</v>
          </cell>
          <cell r="R6" t="str">
            <v>VSS</v>
          </cell>
          <cell r="S6" t="str">
            <v>SB_DQ_29</v>
          </cell>
          <cell r="T6" t="str">
            <v>SA_DQ_24</v>
          </cell>
          <cell r="U6" t="str">
            <v>VSS</v>
          </cell>
          <cell r="V6" t="str">
            <v>SB_MA_3</v>
          </cell>
          <cell r="W6" t="str">
            <v>SB_DQSB_2</v>
          </cell>
          <cell r="X6" t="str">
            <v>VSS</v>
          </cell>
          <cell r="Y6" t="str">
            <v>SB_MA_7</v>
          </cell>
          <cell r="Z6" t="str">
            <v>SB_CKB_4</v>
          </cell>
          <cell r="AA6" t="str">
            <v>VSS</v>
          </cell>
          <cell r="AB6" t="str">
            <v>SB_CKB_1</v>
          </cell>
          <cell r="AC6" t="str">
            <v>SB_DQ_9</v>
          </cell>
          <cell r="AD6" t="str">
            <v>SB_DQ_13</v>
          </cell>
          <cell r="AE6" t="str">
            <v>SB_DQ_2</v>
          </cell>
          <cell r="AF6" t="str">
            <v>SB_DQ_6</v>
          </cell>
          <cell r="AG6" t="str">
            <v>SB_DQSB_0</v>
          </cell>
          <cell r="AH6" t="str">
            <v>SA_DQS_1</v>
          </cell>
          <cell r="AI6" t="str">
            <v>SA_DQSB_1</v>
          </cell>
          <cell r="AJ6" t="str">
            <v>SA_DM_1</v>
          </cell>
        </row>
        <row r="7">
          <cell r="A7" t="str">
            <v>AK</v>
          </cell>
          <cell r="B7" t="str">
            <v>VCCSM</v>
          </cell>
          <cell r="C7" t="str">
            <v>SB_ODT_3</v>
          </cell>
          <cell r="D7" t="str">
            <v>SB_DQ_45</v>
          </cell>
          <cell r="E7" t="str">
            <v>SB_DQ_40</v>
          </cell>
          <cell r="F7" t="str">
            <v>SA_DQ_35</v>
          </cell>
          <cell r="G7" t="str">
            <v>VSS</v>
          </cell>
          <cell r="H7" t="str">
            <v>SA_DM_4</v>
          </cell>
          <cell r="I7" t="str">
            <v>VSS</v>
          </cell>
          <cell r="J7" t="str">
            <v>SA_DQ_32</v>
          </cell>
          <cell r="K7" t="str">
            <v>VSS</v>
          </cell>
          <cell r="L7" t="str">
            <v>VSS</v>
          </cell>
          <cell r="M7" t="str">
            <v>SB_CB_7</v>
          </cell>
          <cell r="N7" t="str">
            <v>VSS</v>
          </cell>
          <cell r="O7" t="str">
            <v>SB_CKB_3</v>
          </cell>
          <cell r="P7" t="str">
            <v>SB_DQSB_8</v>
          </cell>
          <cell r="Q7" t="str">
            <v>VSS</v>
          </cell>
          <cell r="R7" t="str">
            <v>SB_DQ_24</v>
          </cell>
          <cell r="S7" t="str">
            <v>SB_CB_4</v>
          </cell>
          <cell r="T7" t="str">
            <v>VSS</v>
          </cell>
          <cell r="U7" t="str">
            <v>SA_DQ_28</v>
          </cell>
          <cell r="V7" t="str">
            <v>SB_RCVENOUTB</v>
          </cell>
          <cell r="W7" t="str">
            <v>VSS</v>
          </cell>
          <cell r="X7" t="str">
            <v>SB_DQS_2</v>
          </cell>
          <cell r="Y7" t="str">
            <v>SM_XSLEWOUT</v>
          </cell>
          <cell r="Z7" t="str">
            <v>VSS</v>
          </cell>
          <cell r="AA7" t="str">
            <v>SB_DQS_1</v>
          </cell>
          <cell r="AB7" t="str">
            <v>SB_CK_1</v>
          </cell>
          <cell r="AC7" t="str">
            <v>VSS</v>
          </cell>
          <cell r="AD7" t="str">
            <v>VSS</v>
          </cell>
          <cell r="AE7" t="str">
            <v>VSS</v>
          </cell>
          <cell r="AF7" t="str">
            <v>SB_DQS_0</v>
          </cell>
          <cell r="AG7" t="str">
            <v>VSS</v>
          </cell>
          <cell r="AH7" t="str">
            <v>SA_DQ_9</v>
          </cell>
          <cell r="AI7" t="str">
            <v>SA_DQ_8</v>
          </cell>
          <cell r="AJ7" t="str">
            <v>VSS</v>
          </cell>
        </row>
        <row r="8">
          <cell r="A8" t="str">
            <v>AJ</v>
          </cell>
          <cell r="B8" t="str">
            <v>VSS</v>
          </cell>
          <cell r="C8" t="str">
            <v>SA_DQ_45</v>
          </cell>
          <cell r="D8" t="str">
            <v>SA_DQ_44</v>
          </cell>
          <cell r="E8" t="str">
            <v>VSS</v>
          </cell>
          <cell r="F8" t="str">
            <v>SB_DQ_41</v>
          </cell>
          <cell r="G8" t="str">
            <v>VSS</v>
          </cell>
          <cell r="H8" t="str">
            <v>SB_DQ_44</v>
          </cell>
          <cell r="I8" t="str">
            <v>SA_DQ_33</v>
          </cell>
          <cell r="J8" t="str">
            <v>VSS</v>
          </cell>
          <cell r="K8" t="str">
            <v>SB_DQ_35</v>
          </cell>
          <cell r="L8" t="str">
            <v>SB_DQ_39</v>
          </cell>
          <cell r="M8" t="str">
            <v>SB_CB_3</v>
          </cell>
          <cell r="N8" t="str">
            <v>SB_CB_2</v>
          </cell>
          <cell r="O8" t="str">
            <v>VSS</v>
          </cell>
          <cell r="P8" t="str">
            <v>SB_DQS_8</v>
          </cell>
          <cell r="Q8" t="str">
            <v>SB_CB_0</v>
          </cell>
          <cell r="R8" t="str">
            <v>VSS</v>
          </cell>
          <cell r="S8" t="str">
            <v>SB_CB_1</v>
          </cell>
          <cell r="T8" t="str">
            <v>SA_DQ_25</v>
          </cell>
          <cell r="U8" t="str">
            <v>VSS</v>
          </cell>
          <cell r="V8" t="str">
            <v>VSS</v>
          </cell>
          <cell r="W8" t="str">
            <v>NC</v>
          </cell>
          <cell r="X8" t="str">
            <v>VSS</v>
          </cell>
          <cell r="Y8" t="str">
            <v>SM_XSLEWIN</v>
          </cell>
          <cell r="Z8" t="str">
            <v>SB_CK_4</v>
          </cell>
          <cell r="AA8" t="str">
            <v>VSS</v>
          </cell>
          <cell r="AB8" t="str">
            <v>VSS</v>
          </cell>
          <cell r="AC8" t="str">
            <v>SB_DQ_8</v>
          </cell>
          <cell r="AD8" t="str">
            <v>SB_DQ_12</v>
          </cell>
          <cell r="AE8" t="str">
            <v>SB_DQ_1</v>
          </cell>
          <cell r="AF8" t="str">
            <v>SB_DM_0</v>
          </cell>
          <cell r="AG8" t="str">
            <v>VSS</v>
          </cell>
          <cell r="AH8" t="str">
            <v>SA_DQ_13</v>
          </cell>
          <cell r="AI8" t="str">
            <v>SA_DQ_3</v>
          </cell>
          <cell r="AJ8" t="str">
            <v>SA_DQ_12</v>
          </cell>
        </row>
        <row r="9">
          <cell r="A9" t="str">
            <v>AH</v>
          </cell>
          <cell r="B9" t="str">
            <v>SA_DQ_41</v>
          </cell>
          <cell r="C9" t="str">
            <v>VSS</v>
          </cell>
          <cell r="D9" t="str">
            <v>SA_DQ_40</v>
          </cell>
          <cell r="E9" t="str">
            <v>VSS</v>
          </cell>
          <cell r="F9" t="str">
            <v>SB_DM_5</v>
          </cell>
          <cell r="G9" t="str">
            <v>SB_DQSB_5</v>
          </cell>
          <cell r="H9" t="str">
            <v>VSS</v>
          </cell>
          <cell r="I9" t="str">
            <v>SB_DQS_5</v>
          </cell>
          <cell r="J9" t="str">
            <v>SA_DQ_36</v>
          </cell>
          <cell r="K9" t="str">
            <v>VSS</v>
          </cell>
          <cell r="L9" t="str">
            <v>SB_DQS_4</v>
          </cell>
          <cell r="M9" t="str">
            <v>NC</v>
          </cell>
          <cell r="N9" t="str">
            <v>VSS</v>
          </cell>
          <cell r="O9" t="str">
            <v>SB_CK_0</v>
          </cell>
          <cell r="P9" t="str">
            <v>SB_DQ_26</v>
          </cell>
          <cell r="Q9" t="str">
            <v>VSS</v>
          </cell>
          <cell r="R9" t="str">
            <v>SB_DQ_25</v>
          </cell>
          <cell r="S9" t="str">
            <v>SA_DQ_27</v>
          </cell>
          <cell r="T9" t="str">
            <v>VSS</v>
          </cell>
          <cell r="U9" t="str">
            <v>SA_DM_3</v>
          </cell>
          <cell r="V9" t="str">
            <v>SA_RCVENOUTB</v>
          </cell>
          <cell r="W9" t="str">
            <v>VSS</v>
          </cell>
          <cell r="X9" t="str">
            <v>SB_DM_2</v>
          </cell>
          <cell r="Y9" t="str">
            <v>SB_DQ_17</v>
          </cell>
          <cell r="Z9" t="str">
            <v>VSS</v>
          </cell>
          <cell r="AA9" t="str">
            <v>SB_DQSB_1</v>
          </cell>
          <cell r="AB9" t="str">
            <v>SB_DM_1</v>
          </cell>
          <cell r="AC9" t="str">
            <v>VSS</v>
          </cell>
          <cell r="AD9" t="str">
            <v>SB_DQ_5</v>
          </cell>
          <cell r="AE9" t="str">
            <v>VSS</v>
          </cell>
          <cell r="AF9" t="str">
            <v>VSS</v>
          </cell>
          <cell r="AG9" t="str">
            <v>SB_DQ_0</v>
          </cell>
          <cell r="AH9" t="str">
            <v>SA_DQ_2</v>
          </cell>
          <cell r="AI9" t="str">
            <v>SA_DQ_7</v>
          </cell>
          <cell r="AJ9" t="str">
            <v>VSS</v>
          </cell>
        </row>
        <row r="10">
          <cell r="A10" t="str">
            <v>AG</v>
          </cell>
          <cell r="B10" t="str">
            <v>SA_DQS_5</v>
          </cell>
          <cell r="C10" t="str">
            <v>SA_DM_5</v>
          </cell>
          <cell r="D10" t="str">
            <v>SA_DQSB_5</v>
          </cell>
          <cell r="E10" t="str">
            <v>SA_DQ_46</v>
          </cell>
          <cell r="F10" t="str">
            <v>SB_DQ_42</v>
          </cell>
          <cell r="G10" t="str">
            <v>SB_DQ_46</v>
          </cell>
          <cell r="H10" t="str">
            <v>VSS</v>
          </cell>
          <cell r="I10" t="str">
            <v>VSS</v>
          </cell>
          <cell r="J10" t="str">
            <v>SB_DQ_47</v>
          </cell>
          <cell r="K10" t="str">
            <v>SB_DQSB_4</v>
          </cell>
          <cell r="L10" t="str">
            <v>VSS</v>
          </cell>
          <cell r="M10" t="str">
            <v>SB_DM_4</v>
          </cell>
          <cell r="N10" t="str">
            <v>SB_CKB_0</v>
          </cell>
          <cell r="O10" t="str">
            <v>VSS</v>
          </cell>
          <cell r="P10" t="str">
            <v>VSS</v>
          </cell>
          <cell r="Q10" t="str">
            <v>SB_DM_3</v>
          </cell>
          <cell r="R10" t="str">
            <v>VSS</v>
          </cell>
          <cell r="S10" t="str">
            <v>VSS</v>
          </cell>
          <cell r="T10" t="str">
            <v>SA_DQSB_3</v>
          </cell>
          <cell r="U10" t="str">
            <v>VSS</v>
          </cell>
          <cell r="V10" t="str">
            <v>VSS</v>
          </cell>
          <cell r="W10" t="str">
            <v>SB_DQ_22</v>
          </cell>
          <cell r="X10" t="str">
            <v>VSS</v>
          </cell>
          <cell r="Y10" t="str">
            <v>VSS</v>
          </cell>
          <cell r="Z10" t="str">
            <v>SB_DQ_15</v>
          </cell>
          <cell r="AA10" t="str">
            <v>SB_DQ_14</v>
          </cell>
          <cell r="AB10" t="str">
            <v>SB_DQ_4</v>
          </cell>
          <cell r="AC10" t="str">
            <v>SM_RCOMPP</v>
          </cell>
          <cell r="AD10" t="str">
            <v>PWROK</v>
          </cell>
          <cell r="AE10" t="str">
            <v>NC</v>
          </cell>
          <cell r="AF10" t="str">
            <v>VSS</v>
          </cell>
          <cell r="AG10" t="str">
            <v>SM_RCOMPN</v>
          </cell>
          <cell r="AH10" t="str">
            <v>SA_DQ_6</v>
          </cell>
          <cell r="AI10" t="str">
            <v>SA_DQSB_0</v>
          </cell>
          <cell r="AJ10" t="str">
            <v>SA_DQS_0</v>
          </cell>
        </row>
        <row r="11">
          <cell r="A11" t="str">
            <v>AF</v>
          </cell>
          <cell r="B11" t="str">
            <v>VSS</v>
          </cell>
          <cell r="C11" t="str">
            <v>SA_DQ_47</v>
          </cell>
          <cell r="D11" t="str">
            <v>SA_DQ_42</v>
          </cell>
          <cell r="E11" t="str">
            <v>VSS</v>
          </cell>
          <cell r="F11" t="str">
            <v>VSS</v>
          </cell>
          <cell r="G11" t="str">
            <v>VSS</v>
          </cell>
          <cell r="H11" t="str">
            <v>VSS</v>
          </cell>
          <cell r="I11" t="str">
            <v>SB_DQ_43</v>
          </cell>
          <cell r="J11" t="str">
            <v>SB_DQ_48</v>
          </cell>
          <cell r="K11" t="str">
            <v>VSS</v>
          </cell>
          <cell r="L11" t="str">
            <v>SB_DQ_33</v>
          </cell>
          <cell r="M11" t="str">
            <v>SB_DQ_32</v>
          </cell>
          <cell r="N11" t="str">
            <v>SB_DQ_36</v>
          </cell>
          <cell r="O11" t="str">
            <v>SB_DQ_31</v>
          </cell>
          <cell r="P11" t="str">
            <v>VSS</v>
          </cell>
          <cell r="Q11" t="str">
            <v>SB_DQSB_3</v>
          </cell>
          <cell r="R11" t="str">
            <v>SA_DQ_26</v>
          </cell>
          <cell r="S11" t="str">
            <v>VSS</v>
          </cell>
          <cell r="T11" t="str">
            <v>SA_DQS_3</v>
          </cell>
          <cell r="U11" t="str">
            <v>SA_DQ_29</v>
          </cell>
          <cell r="V11" t="str">
            <v>VSS</v>
          </cell>
          <cell r="W11" t="str">
            <v>SB_DQ_23</v>
          </cell>
          <cell r="X11" t="str">
            <v>SB_DQ_16</v>
          </cell>
          <cell r="Y11" t="str">
            <v>VSS</v>
          </cell>
          <cell r="Z11" t="str">
            <v>SB_DQ_10</v>
          </cell>
          <cell r="AA11" t="str">
            <v>VSS</v>
          </cell>
          <cell r="AB11" t="str">
            <v>SM_YSLEWIN</v>
          </cell>
          <cell r="AC11" t="str">
            <v>VSS</v>
          </cell>
          <cell r="AD11" t="str">
            <v>RSTINB</v>
          </cell>
          <cell r="AE11" t="str">
            <v>VSS</v>
          </cell>
          <cell r="AF11" t="str">
            <v>SM_OCDCOMP_1</v>
          </cell>
          <cell r="AG11" t="str">
            <v>VSS</v>
          </cell>
          <cell r="AH11" t="str">
            <v>SA_DQ_1</v>
          </cell>
          <cell r="AI11" t="str">
            <v>SA_DM_0</v>
          </cell>
          <cell r="AJ11" t="str">
            <v>VSS</v>
          </cell>
        </row>
        <row r="12">
          <cell r="A12" t="str">
            <v>AE</v>
          </cell>
          <cell r="B12" t="str">
            <v>SA_DQ_52</v>
          </cell>
          <cell r="C12" t="str">
            <v>SA_DQ_53</v>
          </cell>
          <cell r="D12" t="str">
            <v>SA_DQ_43</v>
          </cell>
          <cell r="E12" t="str">
            <v>VSS</v>
          </cell>
          <cell r="F12" t="str">
            <v>SB_DQ_52</v>
          </cell>
          <cell r="G12" t="str">
            <v>VSS</v>
          </cell>
          <cell r="H12" t="str">
            <v>SB_DQ_53</v>
          </cell>
          <cell r="I12" t="str">
            <v>VSS</v>
          </cell>
          <cell r="J12" t="str">
            <v>SB_DQ_49</v>
          </cell>
          <cell r="K12" t="str">
            <v>SB_CK_2</v>
          </cell>
          <cell r="L12" t="str">
            <v>SB_CKB_2</v>
          </cell>
          <cell r="M12" t="str">
            <v>VSS</v>
          </cell>
          <cell r="N12" t="str">
            <v>VSS</v>
          </cell>
          <cell r="O12" t="str">
            <v>SB_DQ_30</v>
          </cell>
          <cell r="P12" t="str">
            <v>VSS</v>
          </cell>
          <cell r="Q12" t="str">
            <v>VSS</v>
          </cell>
          <cell r="R12" t="str">
            <v>SA_DQ_31</v>
          </cell>
          <cell r="S12" t="str">
            <v>VSS</v>
          </cell>
          <cell r="T12" t="str">
            <v>VSS</v>
          </cell>
          <cell r="U12" t="str">
            <v>SA_RCVENINB</v>
          </cell>
          <cell r="V12" t="str">
            <v>VSS</v>
          </cell>
          <cell r="W12" t="str">
            <v>VSS</v>
          </cell>
          <cell r="X12" t="str">
            <v>SB_DQ_21</v>
          </cell>
          <cell r="Y12" t="str">
            <v>VSS</v>
          </cell>
          <cell r="Z12" t="str">
            <v>SB_DQ_11</v>
          </cell>
          <cell r="AA12" t="str">
            <v>SM_YSLEWOUT</v>
          </cell>
          <cell r="AB12" t="str">
            <v>VSS</v>
          </cell>
          <cell r="AC12" t="str">
            <v>SM_VREF_1</v>
          </cell>
          <cell r="AD12" t="str">
            <v>SM_VREF_0</v>
          </cell>
          <cell r="AE12" t="str">
            <v>VSS</v>
          </cell>
          <cell r="AF12" t="str">
            <v>SM_OCDCOMP_0</v>
          </cell>
          <cell r="AG12" t="str">
            <v>VSS</v>
          </cell>
          <cell r="AH12" t="str">
            <v>SA_DQ_0</v>
          </cell>
          <cell r="AI12" t="str">
            <v>SA_DQ_4</v>
          </cell>
          <cell r="AJ12" t="str">
            <v>SA_DQ_5</v>
          </cell>
        </row>
        <row r="13">
          <cell r="A13" t="str">
            <v>AD</v>
          </cell>
          <cell r="B13" t="str">
            <v>SA_DQ_49</v>
          </cell>
          <cell r="C13" t="str">
            <v>VSS</v>
          </cell>
          <cell r="E13" t="str">
            <v>SB_DDR1_MA_13</v>
          </cell>
          <cell r="F13" t="str">
            <v>SA_DQ_48</v>
          </cell>
          <cell r="G13" t="str">
            <v>NC</v>
          </cell>
          <cell r="H13" t="str">
            <v>SB_CKB_5</v>
          </cell>
          <cell r="I13" t="str">
            <v>SB_CK_5</v>
          </cell>
          <cell r="J13" t="str">
            <v>VSS</v>
          </cell>
          <cell r="K13" t="str">
            <v>VSS</v>
          </cell>
          <cell r="L13" t="str">
            <v>VSS</v>
          </cell>
          <cell r="M13" t="str">
            <v>SB_DQ_51</v>
          </cell>
          <cell r="N13" t="str">
            <v>SB_DQ_37</v>
          </cell>
          <cell r="O13" t="str">
            <v>VSS</v>
          </cell>
          <cell r="P13" t="str">
            <v>SB_DQ_27</v>
          </cell>
          <cell r="Q13" t="str">
            <v>SB_DQS_3</v>
          </cell>
          <cell r="R13" t="str">
            <v>VSS</v>
          </cell>
          <cell r="S13" t="str">
            <v>SB_DQ_28</v>
          </cell>
          <cell r="T13" t="str">
            <v>SA_DQ_30</v>
          </cell>
          <cell r="U13" t="str">
            <v>VSS</v>
          </cell>
          <cell r="V13" t="str">
            <v>SB_DQ_19</v>
          </cell>
          <cell r="W13" t="str">
            <v>SB_DQ_18</v>
          </cell>
          <cell r="X13" t="str">
            <v>VSS</v>
          </cell>
          <cell r="Y13" t="str">
            <v>SB_DQ_20</v>
          </cell>
          <cell r="Z13" t="str">
            <v>VSS</v>
          </cell>
          <cell r="AA13" t="str">
            <v>VCC</v>
          </cell>
          <cell r="AB13" t="str">
            <v>VCC</v>
          </cell>
          <cell r="AC13" t="str">
            <v>VCC</v>
          </cell>
          <cell r="AD13" t="str">
            <v>VCC</v>
          </cell>
          <cell r="AE13" t="str">
            <v>VCC</v>
          </cell>
          <cell r="AF13" t="str">
            <v>VCC</v>
          </cell>
          <cell r="AG13" t="str">
            <v>VCC</v>
          </cell>
          <cell r="AH13" t="str">
            <v>VCC</v>
          </cell>
          <cell r="AI13" t="str">
            <v>VCC</v>
          </cell>
          <cell r="AJ13" t="str">
            <v>VCC</v>
          </cell>
        </row>
        <row r="14">
          <cell r="A14" t="str">
            <v>AC</v>
          </cell>
          <cell r="B14" t="str">
            <v>SA_CKB_2</v>
          </cell>
          <cell r="C14" t="str">
            <v>SA_CK_2</v>
          </cell>
          <cell r="D14" t="str">
            <v>SA_CK_5</v>
          </cell>
          <cell r="E14" t="str">
            <v>VSS</v>
          </cell>
          <cell r="F14" t="str">
            <v>VSS</v>
          </cell>
          <cell r="G14" t="str">
            <v>SB_DQSB_6</v>
          </cell>
          <cell r="H14" t="str">
            <v>VSS</v>
          </cell>
          <cell r="I14" t="str">
            <v>SB_DQ_54</v>
          </cell>
          <cell r="J14" t="str">
            <v>VSS</v>
          </cell>
          <cell r="K14" t="str">
            <v>SB_DM_6</v>
          </cell>
          <cell r="L14" t="str">
            <v>VSS_NCTF</v>
          </cell>
          <cell r="Z14" t="str">
            <v>VCC_NCTF</v>
          </cell>
          <cell r="AA14" t="str">
            <v>VCC</v>
          </cell>
          <cell r="AB14" t="str">
            <v>VCC</v>
          </cell>
          <cell r="AC14" t="str">
            <v>VCC</v>
          </cell>
          <cell r="AD14" t="str">
            <v>VCC</v>
          </cell>
          <cell r="AE14" t="str">
            <v>VCC</v>
          </cell>
          <cell r="AF14" t="str">
            <v>VCC</v>
          </cell>
          <cell r="AG14" t="str">
            <v>VCC</v>
          </cell>
          <cell r="AH14" t="str">
            <v>VCC</v>
          </cell>
          <cell r="AI14" t="str">
            <v>VCC</v>
          </cell>
          <cell r="AJ14" t="str">
            <v>VCC</v>
          </cell>
        </row>
        <row r="15">
          <cell r="A15" t="str">
            <v>AB</v>
          </cell>
          <cell r="B15" t="str">
            <v>VSS</v>
          </cell>
          <cell r="C15" t="str">
            <v>SA_CKB_5</v>
          </cell>
          <cell r="D15" t="str">
            <v>SA_DDR1_MA_13</v>
          </cell>
          <cell r="E15" t="str">
            <v>VSS</v>
          </cell>
          <cell r="F15" t="str">
            <v>SB_DQS_6</v>
          </cell>
          <cell r="G15" t="str">
            <v>VSS</v>
          </cell>
          <cell r="H15" t="str">
            <v>SA_CB_4</v>
          </cell>
          <cell r="I15" t="str">
            <v>VSS</v>
          </cell>
          <cell r="J15" t="str">
            <v>SB_DQ_55</v>
          </cell>
          <cell r="K15" t="str">
            <v>SB_DQ_50</v>
          </cell>
          <cell r="L15" t="str">
            <v>VSS_NCTF</v>
          </cell>
          <cell r="Z15" t="str">
            <v>VCC_NCTF</v>
          </cell>
          <cell r="AA15" t="str">
            <v>VCC</v>
          </cell>
          <cell r="AB15" t="str">
            <v>VCC</v>
          </cell>
          <cell r="AC15" t="str">
            <v>VCC</v>
          </cell>
          <cell r="AD15" t="str">
            <v>VCC</v>
          </cell>
          <cell r="AE15" t="str">
            <v>VCC</v>
          </cell>
          <cell r="AF15" t="str">
            <v>VCC</v>
          </cell>
          <cell r="AG15" t="str">
            <v>VCC</v>
          </cell>
          <cell r="AH15" t="str">
            <v>VCC</v>
          </cell>
          <cell r="AI15" t="str">
            <v>VCC</v>
          </cell>
          <cell r="AJ15" t="str">
            <v>VCC</v>
          </cell>
        </row>
        <row r="16">
          <cell r="A16" t="str">
            <v>AA</v>
          </cell>
          <cell r="B16" t="str">
            <v>SA_DQSB_6</v>
          </cell>
          <cell r="C16" t="str">
            <v>SA_DQS_6</v>
          </cell>
          <cell r="D16" t="str">
            <v>SA_DM_6</v>
          </cell>
          <cell r="E16" t="str">
            <v>SA_DQ_54</v>
          </cell>
          <cell r="F16" t="str">
            <v>SA_CB_1</v>
          </cell>
          <cell r="G16" t="str">
            <v>SA_CB_0</v>
          </cell>
          <cell r="H16" t="str">
            <v>SB_DQ_61</v>
          </cell>
          <cell r="I16" t="str">
            <v>SB_DQ_56</v>
          </cell>
          <cell r="J16" t="str">
            <v>VSS</v>
          </cell>
          <cell r="K16" t="str">
            <v>VSS</v>
          </cell>
          <cell r="L16" t="str">
            <v>VSS_NCTF</v>
          </cell>
          <cell r="Z16" t="str">
            <v>VSS_NCTF</v>
          </cell>
          <cell r="AA16" t="str">
            <v>VSS</v>
          </cell>
          <cell r="AB16" t="str">
            <v>VSS</v>
          </cell>
          <cell r="AC16" t="str">
            <v>VSS</v>
          </cell>
          <cell r="AD16" t="str">
            <v>VSS</v>
          </cell>
          <cell r="AE16" t="str">
            <v>VSS</v>
          </cell>
          <cell r="AF16" t="str">
            <v>VSS</v>
          </cell>
          <cell r="AG16" t="str">
            <v>VSS</v>
          </cell>
          <cell r="AH16" t="str">
            <v>VSS</v>
          </cell>
          <cell r="AI16" t="str">
            <v>VSS</v>
          </cell>
          <cell r="AJ16" t="str">
            <v>VSS</v>
          </cell>
        </row>
        <row r="17">
          <cell r="A17" t="str">
            <v>Y</v>
          </cell>
          <cell r="B17" t="str">
            <v>SA_DQ_55</v>
          </cell>
          <cell r="C17" t="str">
            <v>VSS</v>
          </cell>
          <cell r="D17" t="str">
            <v>SA_DQ_50</v>
          </cell>
          <cell r="E17" t="str">
            <v>VSS</v>
          </cell>
          <cell r="F17" t="str">
            <v>VSS</v>
          </cell>
          <cell r="G17" t="str">
            <v>SA_CB_5</v>
          </cell>
          <cell r="H17" t="str">
            <v>VSS</v>
          </cell>
          <cell r="I17" t="str">
            <v>SB_DQSB_7</v>
          </cell>
          <cell r="J17" t="str">
            <v>VSS</v>
          </cell>
          <cell r="K17" t="str">
            <v>SB_DQ_60</v>
          </cell>
          <cell r="L17" t="str">
            <v>VSS_NCTF</v>
          </cell>
          <cell r="Q17" t="str">
            <v>VCC_NCTF</v>
          </cell>
          <cell r="R17" t="str">
            <v>VCC_NCTF</v>
          </cell>
          <cell r="S17" t="str">
            <v>VSS_NCTF</v>
          </cell>
          <cell r="T17" t="str">
            <v>VCC_NCTF</v>
          </cell>
          <cell r="U17" t="str">
            <v>VCC_NCTF</v>
          </cell>
          <cell r="Z17" t="str">
            <v>VSS_NCTF</v>
          </cell>
          <cell r="AA17" t="str">
            <v>EXP_A_COMPO</v>
          </cell>
          <cell r="AB17" t="str">
            <v>VCC3G</v>
          </cell>
          <cell r="AC17" t="str">
            <v>VCC3G</v>
          </cell>
          <cell r="AD17" t="str">
            <v>VCC3G</v>
          </cell>
          <cell r="AE17" t="str">
            <v>VCC3G</v>
          </cell>
          <cell r="AF17" t="str">
            <v>VCC3G</v>
          </cell>
          <cell r="AG17" t="str">
            <v>VCC3G</v>
          </cell>
          <cell r="AH17" t="str">
            <v>VCC3G</v>
          </cell>
          <cell r="AI17" t="str">
            <v>VCC3G</v>
          </cell>
          <cell r="AJ17" t="str">
            <v>VCC3G</v>
          </cell>
        </row>
        <row r="18">
          <cell r="A18" t="str">
            <v>W</v>
          </cell>
          <cell r="B18" t="str">
            <v>SA_DQ_60</v>
          </cell>
          <cell r="C18" t="str">
            <v>SA_DQ_51</v>
          </cell>
          <cell r="D18" t="str">
            <v>SA_DQ_61</v>
          </cell>
          <cell r="E18" t="str">
            <v>VSS</v>
          </cell>
          <cell r="F18" t="str">
            <v>SB_DM_7</v>
          </cell>
          <cell r="G18" t="str">
            <v>VSS</v>
          </cell>
          <cell r="H18" t="str">
            <v>SB_DQ_57</v>
          </cell>
          <cell r="I18" t="str">
            <v>VSS</v>
          </cell>
          <cell r="J18" t="str">
            <v>SB_DQS_7</v>
          </cell>
          <cell r="K18" t="str">
            <v>SB_DQ_62</v>
          </cell>
          <cell r="L18" t="str">
            <v>VSS_NCTF</v>
          </cell>
          <cell r="Q18" t="str">
            <v>VCC_NCTF</v>
          </cell>
          <cell r="R18" t="str">
            <v>VSS</v>
          </cell>
          <cell r="S18" t="str">
            <v>VCC</v>
          </cell>
          <cell r="T18" t="str">
            <v>VSS</v>
          </cell>
          <cell r="U18" t="str">
            <v>VCC_NCTF</v>
          </cell>
          <cell r="Z18" t="str">
            <v>VSS_NCTF</v>
          </cell>
          <cell r="AA18" t="str">
            <v>EXP_A_COMPI</v>
          </cell>
          <cell r="AB18" t="str">
            <v>VCC3G</v>
          </cell>
          <cell r="AC18" t="str">
            <v>VCC3G</v>
          </cell>
          <cell r="AD18" t="str">
            <v>VCC3G</v>
          </cell>
          <cell r="AE18" t="str">
            <v>VCC3G</v>
          </cell>
          <cell r="AF18" t="str">
            <v>DMI_TXN_3</v>
          </cell>
          <cell r="AG18" t="str">
            <v>VCC3G</v>
          </cell>
          <cell r="AH18" t="str">
            <v>VCC3G</v>
          </cell>
          <cell r="AI18" t="str">
            <v>VCC3G</v>
          </cell>
          <cell r="AJ18" t="str">
            <v>VCC3G</v>
          </cell>
        </row>
        <row r="19">
          <cell r="A19" t="str">
            <v>V</v>
          </cell>
          <cell r="B19" t="str">
            <v>VSS</v>
          </cell>
          <cell r="C19" t="str">
            <v>SA_DQ_56</v>
          </cell>
          <cell r="D19" t="str">
            <v>SA_DQ_57</v>
          </cell>
          <cell r="E19" t="str">
            <v>SA_CB_6</v>
          </cell>
          <cell r="F19" t="str">
            <v>SA_DQS_8</v>
          </cell>
          <cell r="G19" t="str">
            <v>SA_DQSB_8</v>
          </cell>
          <cell r="H19" t="str">
            <v>SB_DQ_59</v>
          </cell>
          <cell r="I19" t="str">
            <v>SB_DQ_58</v>
          </cell>
          <cell r="J19" t="str">
            <v>VSS</v>
          </cell>
          <cell r="K19" t="str">
            <v>VSS</v>
          </cell>
          <cell r="L19" t="str">
            <v>VSS_NCTF</v>
          </cell>
          <cell r="Q19" t="str">
            <v>VSS_NCTF</v>
          </cell>
          <cell r="R19" t="str">
            <v>VCC</v>
          </cell>
          <cell r="S19" t="str">
            <v>VSS</v>
          </cell>
          <cell r="T19" t="str">
            <v>VCC</v>
          </cell>
          <cell r="U19" t="str">
            <v>VSS_NCTF</v>
          </cell>
          <cell r="Z19" t="str">
            <v>VSS_NCTF</v>
          </cell>
          <cell r="AA19" t="str">
            <v>DMI_RXP_3</v>
          </cell>
          <cell r="AB19" t="str">
            <v>VSS</v>
          </cell>
          <cell r="AC19" t="str">
            <v>DMI_RXN_2</v>
          </cell>
          <cell r="AD19" t="str">
            <v>DMI_RXP_2</v>
          </cell>
          <cell r="AE19" t="str">
            <v>VSS</v>
          </cell>
          <cell r="AF19" t="str">
            <v>DMI_TXP_3</v>
          </cell>
          <cell r="AG19" t="str">
            <v>VSS</v>
          </cell>
          <cell r="AH19" t="str">
            <v>DMI_TXN_2</v>
          </cell>
          <cell r="AI19" t="str">
            <v>VSS</v>
          </cell>
          <cell r="AJ19" t="str">
            <v>VSS</v>
          </cell>
        </row>
        <row r="20">
          <cell r="A20" t="str">
            <v>U</v>
          </cell>
          <cell r="B20" t="str">
            <v>SA_DQSB_7</v>
          </cell>
          <cell r="C20" t="str">
            <v>SA_DQS_7</v>
          </cell>
          <cell r="D20" t="str">
            <v>SA_DM_7</v>
          </cell>
          <cell r="E20" t="str">
            <v>VSS</v>
          </cell>
          <cell r="F20" t="str">
            <v>VSS</v>
          </cell>
          <cell r="G20" t="str">
            <v>SA_CB_7</v>
          </cell>
          <cell r="H20" t="str">
            <v>VSS</v>
          </cell>
          <cell r="I20" t="str">
            <v>H_AB_29</v>
          </cell>
          <cell r="J20" t="str">
            <v>VSS</v>
          </cell>
          <cell r="K20" t="str">
            <v>SB_DQ_63</v>
          </cell>
          <cell r="L20" t="str">
            <v>VSS_NCTF</v>
          </cell>
          <cell r="Q20" t="str">
            <v>VCC_NCTF</v>
          </cell>
          <cell r="R20" t="str">
            <v>VSS</v>
          </cell>
          <cell r="S20" t="str">
            <v>VCC</v>
          </cell>
          <cell r="T20" t="str">
            <v>VSS</v>
          </cell>
          <cell r="U20" t="str">
            <v>VCC_NCTF</v>
          </cell>
          <cell r="Z20" t="str">
            <v>VSS_NCTF</v>
          </cell>
          <cell r="AA20" t="str">
            <v>DMI_RXN_3</v>
          </cell>
          <cell r="AB20" t="str">
            <v>VSS</v>
          </cell>
          <cell r="AC20" t="str">
            <v>VSS</v>
          </cell>
          <cell r="AD20" t="str">
            <v>VSS</v>
          </cell>
          <cell r="AE20" t="str">
            <v>DMI_RXN_0</v>
          </cell>
          <cell r="AF20" t="str">
            <v>DMI_RXP_0</v>
          </cell>
          <cell r="AG20" t="str">
            <v>VSS</v>
          </cell>
          <cell r="AH20" t="str">
            <v>DMI_TXP_2</v>
          </cell>
          <cell r="AI20" t="str">
            <v>VSS</v>
          </cell>
          <cell r="AJ20" t="str">
            <v>DMI_TXN_1</v>
          </cell>
        </row>
        <row r="21">
          <cell r="A21" t="str">
            <v>T</v>
          </cell>
          <cell r="B21" t="str">
            <v>SA_DQ_63</v>
          </cell>
          <cell r="C21" t="str">
            <v>VSS</v>
          </cell>
          <cell r="D21" t="str">
            <v>SA_DQ_62</v>
          </cell>
          <cell r="E21" t="str">
            <v>VSS</v>
          </cell>
          <cell r="F21" t="str">
            <v>H_AB_28</v>
          </cell>
          <cell r="G21" t="str">
            <v>VSS</v>
          </cell>
          <cell r="H21" t="str">
            <v>H_AB_31</v>
          </cell>
          <cell r="I21" t="str">
            <v>VSS</v>
          </cell>
          <cell r="J21" t="str">
            <v>H_AB_27</v>
          </cell>
          <cell r="K21" t="str">
            <v>H_AB_30</v>
          </cell>
          <cell r="L21" t="str">
            <v>VSS_NCTF</v>
          </cell>
          <cell r="Q21" t="str">
            <v>VCC_NCTF</v>
          </cell>
          <cell r="R21" t="str">
            <v>VCC_NCTF</v>
          </cell>
          <cell r="S21" t="str">
            <v>VSS_NCTF</v>
          </cell>
          <cell r="T21" t="str">
            <v>VCC_NCTF</v>
          </cell>
          <cell r="U21" t="str">
            <v>VCC_NCTF</v>
          </cell>
          <cell r="Z21" t="str">
            <v>VSS_NCTF</v>
          </cell>
          <cell r="AA21" t="str">
            <v>VSS</v>
          </cell>
          <cell r="AB21" t="str">
            <v>DMI_RXP_1</v>
          </cell>
          <cell r="AC21" t="str">
            <v>DMI_RXN_1</v>
          </cell>
          <cell r="AD21" t="str">
            <v>VSS</v>
          </cell>
          <cell r="AE21" t="str">
            <v>VSS</v>
          </cell>
          <cell r="AF21" t="str">
            <v>VSS</v>
          </cell>
          <cell r="AG21" t="str">
            <v>VSS</v>
          </cell>
          <cell r="AH21" t="str">
            <v>DMI_TXN_0</v>
          </cell>
          <cell r="AI21" t="str">
            <v>VSS</v>
          </cell>
          <cell r="AJ21" t="str">
            <v>DMI_TXP_1</v>
          </cell>
        </row>
        <row r="22">
          <cell r="A22" t="str">
            <v>R</v>
          </cell>
          <cell r="B22" t="str">
            <v>TESTINB</v>
          </cell>
          <cell r="C22" t="str">
            <v>SA_DQ_59</v>
          </cell>
          <cell r="D22" t="str">
            <v>H_BREQ0B</v>
          </cell>
          <cell r="E22" t="str">
            <v>SA_DQ_58</v>
          </cell>
          <cell r="F22" t="str">
            <v>SA_CB_3</v>
          </cell>
          <cell r="G22" t="str">
            <v>SA_CB_2</v>
          </cell>
          <cell r="H22" t="str">
            <v>H_AB_17</v>
          </cell>
          <cell r="I22" t="str">
            <v>H_AB_25</v>
          </cell>
          <cell r="J22" t="str">
            <v>VSS</v>
          </cell>
          <cell r="K22" t="str">
            <v>VSS</v>
          </cell>
          <cell r="L22" t="str">
            <v>VSS_NCTF</v>
          </cell>
          <cell r="Z22" t="str">
            <v>VSS_NCTF</v>
          </cell>
          <cell r="AA22" t="str">
            <v>EXP_A_RXP_15</v>
          </cell>
          <cell r="AB22" t="str">
            <v>VSS</v>
          </cell>
          <cell r="AC22" t="str">
            <v>VSS</v>
          </cell>
          <cell r="AD22" t="str">
            <v>VSS</v>
          </cell>
          <cell r="AE22" t="str">
            <v>EXP_A_RXN_14</v>
          </cell>
          <cell r="AF22" t="str">
            <v>EXP_A_RXP_14</v>
          </cell>
          <cell r="AG22" t="str">
            <v>VSS</v>
          </cell>
          <cell r="AH22" t="str">
            <v>DMI_TXP_0</v>
          </cell>
          <cell r="AI22" t="str">
            <v>VSS</v>
          </cell>
          <cell r="AJ22" t="str">
            <v>EXP_A_TXN_15</v>
          </cell>
        </row>
        <row r="23">
          <cell r="A23" t="str">
            <v>P</v>
          </cell>
          <cell r="B23" t="str">
            <v>VSS</v>
          </cell>
          <cell r="C23" t="str">
            <v>H_RSB_1</v>
          </cell>
          <cell r="D23" t="str">
            <v>H_EDRDYB</v>
          </cell>
          <cell r="E23" t="str">
            <v>VSS</v>
          </cell>
          <cell r="F23" t="str">
            <v>VSS</v>
          </cell>
          <cell r="G23" t="str">
            <v>NC</v>
          </cell>
          <cell r="H23" t="str">
            <v>VSS</v>
          </cell>
          <cell r="I23" t="str">
            <v>H_AB_24</v>
          </cell>
          <cell r="J23" t="str">
            <v>VSS</v>
          </cell>
          <cell r="K23" t="str">
            <v>H_AB_22</v>
          </cell>
          <cell r="L23" t="str">
            <v>VSS_NCTF</v>
          </cell>
          <cell r="Z23" t="str">
            <v>VSS_NCTF</v>
          </cell>
          <cell r="AA23" t="str">
            <v>EXP_A_RXN_15</v>
          </cell>
          <cell r="AB23" t="str">
            <v>VSS</v>
          </cell>
          <cell r="AC23" t="str">
            <v>EXP_A_RXN_13</v>
          </cell>
          <cell r="AD23" t="str">
            <v>EXP_A_RXP_13</v>
          </cell>
          <cell r="AE23" t="str">
            <v>VSS</v>
          </cell>
          <cell r="AF23" t="str">
            <v>VSS</v>
          </cell>
          <cell r="AG23" t="str">
            <v>VSS</v>
          </cell>
          <cell r="AH23" t="str">
            <v>EXP_A_TXN_14</v>
          </cell>
          <cell r="AI23" t="str">
            <v>VSS</v>
          </cell>
          <cell r="AJ23" t="str">
            <v>EXP_A_TXP_15</v>
          </cell>
        </row>
        <row r="24">
          <cell r="A24" t="str">
            <v>N</v>
          </cell>
          <cell r="B24" t="str">
            <v>H_HITMB</v>
          </cell>
          <cell r="C24" t="str">
            <v>H_TRDYB</v>
          </cell>
          <cell r="D24" t="str">
            <v>H_AB_26</v>
          </cell>
          <cell r="E24" t="str">
            <v>VSS</v>
          </cell>
          <cell r="F24" t="str">
            <v>H_AB_21</v>
          </cell>
          <cell r="G24" t="str">
            <v>VSS</v>
          </cell>
          <cell r="H24" t="str">
            <v>H_AB_23</v>
          </cell>
          <cell r="I24" t="str">
            <v>VSS</v>
          </cell>
          <cell r="J24" t="str">
            <v>H_ADSTBB_0</v>
          </cell>
          <cell r="K24" t="str">
            <v>H_AB_19</v>
          </cell>
          <cell r="L24" t="str">
            <v>VSS_NCTF</v>
          </cell>
          <cell r="Z24" t="str">
            <v>D_REFSSCLKINP</v>
          </cell>
          <cell r="AA24" t="str">
            <v>VSS</v>
          </cell>
          <cell r="AB24" t="str">
            <v>VSS</v>
          </cell>
          <cell r="AC24" t="str">
            <v>VSS</v>
          </cell>
          <cell r="AD24" t="str">
            <v>VSS</v>
          </cell>
          <cell r="AE24" t="str">
            <v>EXP_A_RXP_12</v>
          </cell>
          <cell r="AF24" t="str">
            <v>EXP_A_RXN_12</v>
          </cell>
          <cell r="AG24" t="str">
            <v>VSS</v>
          </cell>
          <cell r="AH24" t="str">
            <v>EXP_A_TXP_14</v>
          </cell>
          <cell r="AI24" t="str">
            <v>VSS</v>
          </cell>
          <cell r="AJ24" t="str">
            <v>EXP_A_TXN_13</v>
          </cell>
        </row>
        <row r="25">
          <cell r="A25" t="str">
            <v>M</v>
          </cell>
          <cell r="B25" t="str">
            <v>H_BNRB</v>
          </cell>
          <cell r="C25" t="str">
            <v>VSS</v>
          </cell>
          <cell r="E25" t="str">
            <v>H_DRDYB</v>
          </cell>
          <cell r="F25" t="str">
            <v>H_ADSB</v>
          </cell>
          <cell r="G25" t="str">
            <v>H_AB_10</v>
          </cell>
          <cell r="H25" t="str">
            <v>VSS</v>
          </cell>
          <cell r="I25" t="str">
            <v>H_AB_16</v>
          </cell>
          <cell r="J25" t="str">
            <v>VSS</v>
          </cell>
          <cell r="K25" t="str">
            <v>H_AB_20</v>
          </cell>
          <cell r="L25" t="str">
            <v>VSS</v>
          </cell>
          <cell r="M25" t="str">
            <v>VSS</v>
          </cell>
          <cell r="N25" t="str">
            <v>H_CLKINP</v>
          </cell>
          <cell r="O25" t="str">
            <v>H_CLKINN</v>
          </cell>
          <cell r="P25" t="str">
            <v>H_DB_36</v>
          </cell>
          <cell r="Q25" t="str">
            <v>VSS</v>
          </cell>
          <cell r="R25" t="str">
            <v>H_DB_38</v>
          </cell>
          <cell r="S25" t="str">
            <v>H_DB_42</v>
          </cell>
          <cell r="T25" t="str">
            <v>VSS</v>
          </cell>
          <cell r="U25" t="str">
            <v>NOA_8</v>
          </cell>
          <cell r="V25" t="str">
            <v>CRT_DDC_CLK</v>
          </cell>
          <cell r="W25" t="str">
            <v>LT_RESETB</v>
          </cell>
          <cell r="X25" t="str">
            <v>D_REFCLKINN</v>
          </cell>
          <cell r="Y25" t="str">
            <v>D_REFCLKINP</v>
          </cell>
          <cell r="Z25" t="str">
            <v>D_REFSSCLKINN</v>
          </cell>
          <cell r="AA25" t="str">
            <v>VSS</v>
          </cell>
          <cell r="AB25" t="str">
            <v>VSS</v>
          </cell>
          <cell r="AC25" t="str">
            <v>EXP_A_RXP_11</v>
          </cell>
          <cell r="AD25" t="str">
            <v>EXP_A_RXN_11</v>
          </cell>
          <cell r="AE25" t="str">
            <v>VSS</v>
          </cell>
          <cell r="AF25" t="str">
            <v>VSS</v>
          </cell>
          <cell r="AG25" t="str">
            <v>VSS</v>
          </cell>
          <cell r="AH25" t="str">
            <v>EXP_A_TXN_12</v>
          </cell>
          <cell r="AI25" t="str">
            <v>VSS</v>
          </cell>
          <cell r="AJ25" t="str">
            <v>EXP_A_TXP_13</v>
          </cell>
        </row>
        <row r="26">
          <cell r="A26" t="str">
            <v>L</v>
          </cell>
          <cell r="B26" t="str">
            <v>H_DBSYB</v>
          </cell>
          <cell r="C26" t="str">
            <v>H_HITB</v>
          </cell>
          <cell r="D26" t="str">
            <v>H_LOCKB</v>
          </cell>
          <cell r="E26" t="str">
            <v>VSS</v>
          </cell>
          <cell r="F26" t="str">
            <v>H_AB_11</v>
          </cell>
          <cell r="G26" t="str">
            <v>VSS</v>
          </cell>
          <cell r="H26" t="str">
            <v>H_AB_9</v>
          </cell>
          <cell r="I26" t="str">
            <v>H_AB_12</v>
          </cell>
          <cell r="J26" t="str">
            <v>VSS</v>
          </cell>
          <cell r="K26" t="str">
            <v>H_AB_18</v>
          </cell>
          <cell r="L26" t="str">
            <v>H_DB_29</v>
          </cell>
          <cell r="M26" t="str">
            <v>VSS</v>
          </cell>
          <cell r="N26" t="str">
            <v>H_DB_30</v>
          </cell>
          <cell r="O26" t="str">
            <v>VSS</v>
          </cell>
          <cell r="P26" t="str">
            <v>VSS</v>
          </cell>
          <cell r="Q26" t="str">
            <v>VSS</v>
          </cell>
          <cell r="R26" t="str">
            <v>NC</v>
          </cell>
          <cell r="S26" t="str">
            <v>VSS</v>
          </cell>
          <cell r="T26" t="str">
            <v>VSS</v>
          </cell>
          <cell r="U26" t="str">
            <v>VSS</v>
          </cell>
          <cell r="V26" t="str">
            <v>VSS</v>
          </cell>
          <cell r="W26" t="str">
            <v>CRT_DDC_DATA</v>
          </cell>
          <cell r="X26" t="str">
            <v>VSS</v>
          </cell>
          <cell r="Y26" t="str">
            <v>NC</v>
          </cell>
          <cell r="Z26" t="str">
            <v>NC</v>
          </cell>
          <cell r="AA26" t="str">
            <v>VSS</v>
          </cell>
          <cell r="AB26" t="str">
            <v>VSS</v>
          </cell>
          <cell r="AC26" t="str">
            <v>VSS</v>
          </cell>
          <cell r="AD26" t="str">
            <v>VSS</v>
          </cell>
          <cell r="AE26" t="str">
            <v>EXP_A_RXP_10</v>
          </cell>
          <cell r="AF26" t="str">
            <v>EXP_A_RXN_10</v>
          </cell>
          <cell r="AG26" t="str">
            <v>VSS</v>
          </cell>
          <cell r="AH26" t="str">
            <v>EXP_A_TXP_12</v>
          </cell>
          <cell r="AI26" t="str">
            <v>VSS</v>
          </cell>
          <cell r="AJ26" t="str">
            <v>EXP_A_TXN_11</v>
          </cell>
        </row>
        <row r="27">
          <cell r="A27" t="str">
            <v>K</v>
          </cell>
          <cell r="B27" t="str">
            <v>VSS</v>
          </cell>
          <cell r="C27" t="str">
            <v>H_RSB_0</v>
          </cell>
          <cell r="D27" t="str">
            <v>H_AB_15</v>
          </cell>
          <cell r="E27" t="str">
            <v>VSS</v>
          </cell>
          <cell r="F27" t="str">
            <v>VSS</v>
          </cell>
          <cell r="G27" t="str">
            <v>H_AB_8</v>
          </cell>
          <cell r="H27" t="str">
            <v>H_AB_4</v>
          </cell>
          <cell r="I27" t="str">
            <v>VSS</v>
          </cell>
          <cell r="J27" t="str">
            <v>H_AB_14</v>
          </cell>
          <cell r="K27" t="str">
            <v>VSS</v>
          </cell>
          <cell r="L27" t="str">
            <v>H_DB_28</v>
          </cell>
          <cell r="M27" t="str">
            <v>VSS</v>
          </cell>
          <cell r="N27" t="str">
            <v>H_DB_31</v>
          </cell>
          <cell r="O27" t="str">
            <v>H_DB_34</v>
          </cell>
          <cell r="P27" t="str">
            <v>H_DB_39</v>
          </cell>
          <cell r="Q27" t="str">
            <v>VSS</v>
          </cell>
          <cell r="R27" t="str">
            <v>H_DINVB_2</v>
          </cell>
          <cell r="S27" t="str">
            <v>H_DB_43</v>
          </cell>
          <cell r="T27" t="str">
            <v>H_DB_44</v>
          </cell>
          <cell r="U27" t="str">
            <v>NOA_3</v>
          </cell>
          <cell r="V27" t="str">
            <v>PM_EXTTSB</v>
          </cell>
          <cell r="W27" t="str">
            <v>VSS</v>
          </cell>
          <cell r="X27" t="str">
            <v>SDVO_CTRLDATA</v>
          </cell>
          <cell r="Y27" t="str">
            <v>NC</v>
          </cell>
          <cell r="Z27" t="str">
            <v>VSS</v>
          </cell>
          <cell r="AA27" t="str">
            <v>VSS</v>
          </cell>
          <cell r="AB27" t="str">
            <v>VSS</v>
          </cell>
          <cell r="AC27" t="str">
            <v>EXP_A_RXP_9</v>
          </cell>
          <cell r="AD27" t="str">
            <v>EXP_A_RXN_9</v>
          </cell>
          <cell r="AE27" t="str">
            <v>VSS</v>
          </cell>
          <cell r="AF27" t="str">
            <v>VSS</v>
          </cell>
          <cell r="AG27" t="str">
            <v>VSS</v>
          </cell>
          <cell r="AH27" t="str">
            <v>EXP_A_TXN_10</v>
          </cell>
          <cell r="AI27" t="str">
            <v>VSS</v>
          </cell>
          <cell r="AJ27" t="str">
            <v>EXP_A_TXP_11</v>
          </cell>
        </row>
        <row r="28">
          <cell r="A28" t="str">
            <v>J</v>
          </cell>
          <cell r="B28" t="str">
            <v>H_DEFERB</v>
          </cell>
          <cell r="C28" t="str">
            <v>H_DB_2</v>
          </cell>
          <cell r="D28" t="str">
            <v>H_DB_0</v>
          </cell>
          <cell r="E28" t="str">
            <v>H_RSB_2</v>
          </cell>
          <cell r="F28" t="str">
            <v>H_ADSTBB_1</v>
          </cell>
          <cell r="G28" t="str">
            <v>VSS</v>
          </cell>
          <cell r="H28" t="str">
            <v>H_AB_5</v>
          </cell>
          <cell r="I28" t="str">
            <v>H_AB_13</v>
          </cell>
          <cell r="J28" t="str">
            <v>H_DB_21</v>
          </cell>
          <cell r="K28" t="str">
            <v>H_DINVB_1</v>
          </cell>
          <cell r="L28" t="str">
            <v>H_DB_27</v>
          </cell>
          <cell r="M28" t="str">
            <v>H_DB_33</v>
          </cell>
          <cell r="N28" t="str">
            <v>VSS</v>
          </cell>
          <cell r="O28" t="str">
            <v>H_DB_32</v>
          </cell>
          <cell r="P28" t="str">
            <v>H_DB_35</v>
          </cell>
          <cell r="Q28" t="str">
            <v>VSS</v>
          </cell>
          <cell r="R28" t="str">
            <v>H_DSTBPB_2</v>
          </cell>
          <cell r="S28" t="str">
            <v>VSS</v>
          </cell>
          <cell r="T28" t="str">
            <v>VSS</v>
          </cell>
          <cell r="U28" t="str">
            <v>VSS</v>
          </cell>
          <cell r="V28" t="str">
            <v>VSS</v>
          </cell>
          <cell r="W28" t="str">
            <v>CRT_BLUEB</v>
          </cell>
          <cell r="X28" t="str">
            <v>SDVO_CTRLCLK</v>
          </cell>
          <cell r="Y28" t="str">
            <v>NC</v>
          </cell>
          <cell r="Z28" t="str">
            <v>EXP_A_RXN_1</v>
          </cell>
          <cell r="AA28" t="str">
            <v>VSS</v>
          </cell>
          <cell r="AB28" t="str">
            <v>VSS</v>
          </cell>
          <cell r="AC28" t="str">
            <v>VSS</v>
          </cell>
          <cell r="AD28" t="str">
            <v>VSS</v>
          </cell>
          <cell r="AE28" t="str">
            <v>EXP_A_RXP_8</v>
          </cell>
          <cell r="AF28" t="str">
            <v>EXP_A_RXN_8</v>
          </cell>
          <cell r="AG28" t="str">
            <v>VSS</v>
          </cell>
          <cell r="AH28" t="str">
            <v>EXP_A_TXP_10</v>
          </cell>
          <cell r="AI28" t="str">
            <v>VSS</v>
          </cell>
          <cell r="AJ28" t="str">
            <v>EXP_A_TXN_9</v>
          </cell>
        </row>
        <row r="29">
          <cell r="A29" t="str">
            <v>H</v>
          </cell>
          <cell r="B29" t="str">
            <v>H_DB_4</v>
          </cell>
          <cell r="C29" t="str">
            <v>VSS</v>
          </cell>
          <cell r="D29" t="str">
            <v>H_DB_1</v>
          </cell>
          <cell r="E29" t="str">
            <v>VSS</v>
          </cell>
          <cell r="F29" t="str">
            <v>H_REQB_2</v>
          </cell>
          <cell r="G29" t="str">
            <v>VSS</v>
          </cell>
          <cell r="H29" t="str">
            <v>H_AB_3</v>
          </cell>
          <cell r="I29" t="str">
            <v>H_DB_19</v>
          </cell>
          <cell r="J29" t="str">
            <v>VSS</v>
          </cell>
          <cell r="K29" t="str">
            <v>H_DSTBPB_1</v>
          </cell>
          <cell r="L29" t="str">
            <v>VSS</v>
          </cell>
          <cell r="M29" t="str">
            <v>VSS</v>
          </cell>
          <cell r="N29" t="str">
            <v>H_DB_37</v>
          </cell>
          <cell r="O29" t="str">
            <v>VTT</v>
          </cell>
          <cell r="P29" t="str">
            <v>VSS</v>
          </cell>
          <cell r="Q29" t="str">
            <v>H_DB_40</v>
          </cell>
          <cell r="R29" t="str">
            <v>H_DB_41</v>
          </cell>
          <cell r="S29" t="str">
            <v>H_DB_46</v>
          </cell>
          <cell r="T29" t="str">
            <v>NC</v>
          </cell>
          <cell r="U29" t="str">
            <v>NOA_5</v>
          </cell>
          <cell r="V29" t="str">
            <v>NC</v>
          </cell>
          <cell r="W29" t="str">
            <v>CRT_BLUE</v>
          </cell>
          <cell r="X29" t="str">
            <v>VSS</v>
          </cell>
          <cell r="Y29" t="str">
            <v>NC</v>
          </cell>
          <cell r="Z29" t="str">
            <v>EXP_A_RXP_1</v>
          </cell>
          <cell r="AA29" t="str">
            <v>VSS</v>
          </cell>
          <cell r="AB29" t="str">
            <v>VSS</v>
          </cell>
          <cell r="AC29" t="str">
            <v>EXP_A_RXP_7</v>
          </cell>
          <cell r="AD29" t="str">
            <v>EXP_A_RXN_7</v>
          </cell>
          <cell r="AE29" t="str">
            <v>VSS</v>
          </cell>
          <cell r="AF29" t="str">
            <v>VSS</v>
          </cell>
          <cell r="AG29" t="str">
            <v>VSS</v>
          </cell>
          <cell r="AH29" t="str">
            <v>EXP_A_TXN_8</v>
          </cell>
          <cell r="AI29" t="str">
            <v>VSS</v>
          </cell>
          <cell r="AJ29" t="str">
            <v>EXP_A_TXP_9</v>
          </cell>
        </row>
        <row r="30">
          <cell r="A30" t="str">
            <v>G</v>
          </cell>
          <cell r="B30" t="str">
            <v>H_DB_3</v>
          </cell>
          <cell r="C30" t="str">
            <v>H_DB_5</v>
          </cell>
          <cell r="D30" t="str">
            <v>H_DB_7</v>
          </cell>
          <cell r="E30" t="str">
            <v>H_AB_7</v>
          </cell>
          <cell r="F30" t="str">
            <v>H_REQB_3</v>
          </cell>
          <cell r="G30" t="str">
            <v>H_AB_6</v>
          </cell>
          <cell r="H30" t="str">
            <v>H_DB_20</v>
          </cell>
          <cell r="I30" t="str">
            <v>VSS</v>
          </cell>
          <cell r="J30" t="str">
            <v>VSS</v>
          </cell>
          <cell r="K30" t="str">
            <v>VSS</v>
          </cell>
          <cell r="L30" t="str">
            <v>H_DB_26</v>
          </cell>
          <cell r="M30" t="str">
            <v>H_CPURSTB</v>
          </cell>
          <cell r="N30" t="str">
            <v>VSS</v>
          </cell>
          <cell r="O30" t="str">
            <v>VTT</v>
          </cell>
          <cell r="P30" t="str">
            <v>VTT</v>
          </cell>
          <cell r="Q30" t="str">
            <v>VSS</v>
          </cell>
          <cell r="R30" t="str">
            <v>VSS</v>
          </cell>
          <cell r="S30" t="str">
            <v>H_DB_45</v>
          </cell>
          <cell r="T30" t="str">
            <v>VSS</v>
          </cell>
          <cell r="U30" t="str">
            <v>PM_BMBUSYB</v>
          </cell>
          <cell r="V30" t="str">
            <v>VSS</v>
          </cell>
          <cell r="W30" t="str">
            <v>CRT_REDB</v>
          </cell>
          <cell r="X30" t="str">
            <v>CRT_GREENB</v>
          </cell>
          <cell r="Y30" t="str">
            <v>NC</v>
          </cell>
          <cell r="Z30" t="str">
            <v>VSS</v>
          </cell>
          <cell r="AA30" t="str">
            <v>VSS</v>
          </cell>
          <cell r="AB30" t="str">
            <v>VSS</v>
          </cell>
          <cell r="AC30" t="str">
            <v>VSS</v>
          </cell>
          <cell r="AD30" t="str">
            <v>VSS</v>
          </cell>
          <cell r="AE30" t="str">
            <v>EXP_A_RXP_6</v>
          </cell>
          <cell r="AF30" t="str">
            <v>EXP_A_RXN_6</v>
          </cell>
          <cell r="AG30" t="str">
            <v>VSS</v>
          </cell>
          <cell r="AH30" t="str">
            <v>EXP_A_TXP_8</v>
          </cell>
          <cell r="AI30" t="str">
            <v>VSS</v>
          </cell>
          <cell r="AJ30" t="str">
            <v>EXP_A_TXN_7</v>
          </cell>
        </row>
        <row r="31">
          <cell r="A31" t="str">
            <v>F</v>
          </cell>
          <cell r="B31" t="str">
            <v>VSS</v>
          </cell>
          <cell r="C31" t="str">
            <v>H_DB_6</v>
          </cell>
          <cell r="D31" t="str">
            <v>H_REQB_0</v>
          </cell>
          <cell r="E31" t="str">
            <v>VSS</v>
          </cell>
          <cell r="F31" t="str">
            <v>H_REQB_4</v>
          </cell>
          <cell r="G31" t="str">
            <v>VSS</v>
          </cell>
          <cell r="H31" t="str">
            <v>VSS</v>
          </cell>
          <cell r="I31" t="str">
            <v>H_DB_22</v>
          </cell>
          <cell r="J31" t="str">
            <v>H_DB_23</v>
          </cell>
          <cell r="K31" t="str">
            <v>H_DSTBNB_1</v>
          </cell>
          <cell r="L31" t="str">
            <v>VSS</v>
          </cell>
          <cell r="M31" t="str">
            <v>NC</v>
          </cell>
          <cell r="N31" t="str">
            <v>VSS</v>
          </cell>
          <cell r="O31" t="str">
            <v>VTT</v>
          </cell>
          <cell r="P31" t="str">
            <v>VTT</v>
          </cell>
          <cell r="Q31" t="str">
            <v>VTT</v>
          </cell>
          <cell r="R31" t="str">
            <v>H_DSTBNB_2</v>
          </cell>
          <cell r="S31" t="str">
            <v>VSS</v>
          </cell>
          <cell r="T31" t="str">
            <v>H_DB_47</v>
          </cell>
          <cell r="U31" t="str">
            <v>VSS</v>
          </cell>
          <cell r="V31" t="str">
            <v>NOA_4</v>
          </cell>
          <cell r="W31" t="str">
            <v>CRT_RED</v>
          </cell>
          <cell r="X31" t="str">
            <v>CRT_GREEN</v>
          </cell>
          <cell r="Y31" t="str">
            <v>NC</v>
          </cell>
          <cell r="Z31" t="str">
            <v>EXP_A_RXN_0</v>
          </cell>
          <cell r="AA31" t="str">
            <v>VSS</v>
          </cell>
          <cell r="AB31" t="str">
            <v>EXP_A_RXN_2</v>
          </cell>
          <cell r="AC31" t="str">
            <v>VSS</v>
          </cell>
          <cell r="AD31" t="str">
            <v>EXP_A_RXN_3</v>
          </cell>
          <cell r="AE31" t="str">
            <v>VSS</v>
          </cell>
          <cell r="AF31" t="str">
            <v>VSS</v>
          </cell>
          <cell r="AG31" t="str">
            <v>VSS</v>
          </cell>
          <cell r="AH31" t="str">
            <v>EXP_A_TXN_6</v>
          </cell>
          <cell r="AI31" t="str">
            <v>VSS</v>
          </cell>
          <cell r="AJ31" t="str">
            <v>EXP_A_TXP_7</v>
          </cell>
        </row>
        <row r="32">
          <cell r="A32" t="str">
            <v>E</v>
          </cell>
          <cell r="B32" t="str">
            <v>H_DSTBNB_0</v>
          </cell>
          <cell r="C32" t="str">
            <v>H_DINVB_0</v>
          </cell>
          <cell r="D32" t="str">
            <v>H_DSTBPB_0</v>
          </cell>
          <cell r="E32" t="str">
            <v>H_REQB_1</v>
          </cell>
          <cell r="F32" t="str">
            <v>H_PCREQB</v>
          </cell>
          <cell r="G32" t="str">
            <v>H_BPRIB</v>
          </cell>
          <cell r="H32" t="str">
            <v>VSS</v>
          </cell>
          <cell r="I32" t="str">
            <v>H_DB_16</v>
          </cell>
          <cell r="J32" t="str">
            <v>H_DB_24</v>
          </cell>
          <cell r="K32" t="str">
            <v>VSS</v>
          </cell>
          <cell r="L32" t="str">
            <v>H_DB_25</v>
          </cell>
          <cell r="M32" t="str">
            <v>H_DB_62</v>
          </cell>
          <cell r="N32" t="str">
            <v>VSS</v>
          </cell>
          <cell r="O32" t="str">
            <v>VTT</v>
          </cell>
          <cell r="P32" t="str">
            <v>VTT</v>
          </cell>
          <cell r="Q32" t="str">
            <v>VTT</v>
          </cell>
          <cell r="R32" t="str">
            <v>VTT</v>
          </cell>
          <cell r="S32" t="str">
            <v>VSS</v>
          </cell>
          <cell r="T32" t="str">
            <v>VSS</v>
          </cell>
          <cell r="U32" t="str">
            <v>NC</v>
          </cell>
          <cell r="V32" t="str">
            <v>NOA_6</v>
          </cell>
          <cell r="W32" t="str">
            <v>VSSACRTDAC</v>
          </cell>
          <cell r="X32" t="str">
            <v>VCCACRTDAC</v>
          </cell>
          <cell r="Y32" t="str">
            <v>CRT_HSYNC</v>
          </cell>
          <cell r="Z32" t="str">
            <v>EXP_A_RXP_0</v>
          </cell>
          <cell r="AA32" t="str">
            <v>VSS</v>
          </cell>
          <cell r="AB32" t="str">
            <v>EXP_A_RXP_2</v>
          </cell>
          <cell r="AC32" t="str">
            <v>VSS</v>
          </cell>
          <cell r="AD32" t="str">
            <v>EXP_A_RXP_3</v>
          </cell>
          <cell r="AE32" t="str">
            <v>VSS</v>
          </cell>
          <cell r="AF32" t="str">
            <v>EXP_A_RXN_4</v>
          </cell>
          <cell r="AG32" t="str">
            <v>VSS</v>
          </cell>
          <cell r="AH32" t="str">
            <v>EXP_A_TXP_6</v>
          </cell>
          <cell r="AI32" t="str">
            <v>VSS</v>
          </cell>
          <cell r="AJ32" t="str">
            <v>VSS</v>
          </cell>
        </row>
        <row r="33">
          <cell r="A33" t="str">
            <v>D</v>
          </cell>
          <cell r="C33" t="str">
            <v>H_DB_8</v>
          </cell>
          <cell r="D33" t="str">
            <v>H_DB_10</v>
          </cell>
          <cell r="E33" t="str">
            <v>VSS</v>
          </cell>
          <cell r="F33" t="str">
            <v>VSS</v>
          </cell>
          <cell r="G33" t="str">
            <v>VSS</v>
          </cell>
          <cell r="H33" t="str">
            <v>H_DB_18</v>
          </cell>
          <cell r="I33" t="str">
            <v>VSS</v>
          </cell>
          <cell r="J33" t="str">
            <v>H_DB_60</v>
          </cell>
          <cell r="K33" t="str">
            <v>VSS</v>
          </cell>
          <cell r="L33" t="str">
            <v>VSS</v>
          </cell>
          <cell r="M33" t="str">
            <v>H_XSCOMP</v>
          </cell>
          <cell r="N33" t="str">
            <v>VSS</v>
          </cell>
          <cell r="O33" t="str">
            <v>VTT</v>
          </cell>
          <cell r="P33" t="str">
            <v>VTT</v>
          </cell>
          <cell r="Q33" t="str">
            <v>VTT</v>
          </cell>
          <cell r="R33" t="str">
            <v>VTT</v>
          </cell>
          <cell r="S33" t="str">
            <v>VSS</v>
          </cell>
          <cell r="T33" t="str">
            <v>NC</v>
          </cell>
          <cell r="U33" t="str">
            <v>VSS</v>
          </cell>
          <cell r="V33" t="str">
            <v>VSS</v>
          </cell>
          <cell r="W33" t="str">
            <v>NC</v>
          </cell>
          <cell r="X33" t="str">
            <v>VCCACRTDAC</v>
          </cell>
          <cell r="Y33" t="str">
            <v>CRT_VSYNC</v>
          </cell>
          <cell r="Z33" t="str">
            <v>VSS</v>
          </cell>
          <cell r="AA33" t="str">
            <v>VSS</v>
          </cell>
          <cell r="AB33" t="str">
            <v>VSS</v>
          </cell>
          <cell r="AC33" t="str">
            <v>VSS</v>
          </cell>
          <cell r="AD33" t="str">
            <v>VSS</v>
          </cell>
          <cell r="AE33" t="str">
            <v>VSS</v>
          </cell>
          <cell r="AF33" t="str">
            <v>EXP_A_RXP_4</v>
          </cell>
          <cell r="AG33" t="str">
            <v>VSS</v>
          </cell>
          <cell r="AH33" t="str">
            <v>VSS</v>
          </cell>
          <cell r="AI33" t="str">
            <v>EXP_A_RXN_5</v>
          </cell>
        </row>
        <row r="34">
          <cell r="A34" t="str">
            <v>C</v>
          </cell>
          <cell r="B34" t="str">
            <v>VSS</v>
          </cell>
          <cell r="C34" t="str">
            <v>H_DB_12</v>
          </cell>
          <cell r="D34" t="str">
            <v>H_DB_9</v>
          </cell>
          <cell r="E34" t="str">
            <v>H_DB_14</v>
          </cell>
          <cell r="F34" t="str">
            <v>H_DB_50</v>
          </cell>
          <cell r="G34" t="str">
            <v>H_DB_17</v>
          </cell>
          <cell r="H34" t="str">
            <v>H_DSTBNB_3</v>
          </cell>
          <cell r="I34" t="str">
            <v>H_DB_56</v>
          </cell>
          <cell r="J34" t="str">
            <v>H_DB_49</v>
          </cell>
          <cell r="K34" t="str">
            <v>H_DB_59</v>
          </cell>
          <cell r="L34" t="str">
            <v>H_DB_58</v>
          </cell>
          <cell r="N34" t="str">
            <v>VSS</v>
          </cell>
          <cell r="O34" t="str">
            <v>VTT</v>
          </cell>
          <cell r="P34" t="str">
            <v>VTT</v>
          </cell>
          <cell r="Q34" t="str">
            <v>VTT</v>
          </cell>
          <cell r="R34" t="str">
            <v>VTT</v>
          </cell>
          <cell r="S34" t="str">
            <v>VSS</v>
          </cell>
          <cell r="T34" t="str">
            <v>VSS</v>
          </cell>
          <cell r="U34" t="str">
            <v>NOA_2</v>
          </cell>
          <cell r="V34" t="str">
            <v>NOA_9</v>
          </cell>
          <cell r="W34" t="str">
            <v>NOA_7</v>
          </cell>
          <cell r="X34" t="str">
            <v>VSS</v>
          </cell>
          <cell r="Z34" t="str">
            <v>VSS</v>
          </cell>
          <cell r="AA34" t="str">
            <v>EXP_A_TXP_0</v>
          </cell>
          <cell r="AB34" t="str">
            <v>EXP_A_TXN_0</v>
          </cell>
          <cell r="AC34" t="str">
            <v>EXP_A_TXP_2</v>
          </cell>
          <cell r="AD34" t="str">
            <v>EXP_A_TXN_2</v>
          </cell>
          <cell r="AE34" t="str">
            <v>EXP_A_TXP_4</v>
          </cell>
          <cell r="AF34" t="str">
            <v>EXP_A_TXN_4</v>
          </cell>
          <cell r="AG34" t="str">
            <v>VSS</v>
          </cell>
          <cell r="AH34" t="str">
            <v>VSS</v>
          </cell>
          <cell r="AI34" t="str">
            <v>EXP_A_RXP_5</v>
          </cell>
          <cell r="AJ34" t="str">
            <v>VSS</v>
          </cell>
        </row>
        <row r="35">
          <cell r="A35" t="str">
            <v>B</v>
          </cell>
          <cell r="B35" t="str">
            <v>CNC</v>
          </cell>
          <cell r="C35" t="str">
            <v>H_DB_11</v>
          </cell>
          <cell r="D35" t="str">
            <v>H_DB_13</v>
          </cell>
          <cell r="E35" t="str">
            <v>H_DB_15</v>
          </cell>
          <cell r="F35" t="str">
            <v>H_DB_52</v>
          </cell>
          <cell r="G35" t="str">
            <v>H_DB_51</v>
          </cell>
          <cell r="H35" t="str">
            <v>H_DSTBPB_3</v>
          </cell>
          <cell r="I35" t="str">
            <v>VSS</v>
          </cell>
          <cell r="J35" t="str">
            <v>H_DB_54</v>
          </cell>
          <cell r="K35" t="str">
            <v>H_DINVB_3</v>
          </cell>
          <cell r="L35" t="str">
            <v>H_DB_63</v>
          </cell>
          <cell r="M35" t="str">
            <v>VSS</v>
          </cell>
          <cell r="N35" t="str">
            <v>H_XRCOMP</v>
          </cell>
          <cell r="O35" t="str">
            <v>VTT</v>
          </cell>
          <cell r="P35" t="str">
            <v>VTT</v>
          </cell>
          <cell r="Q35" t="str">
            <v>VTT</v>
          </cell>
          <cell r="R35" t="str">
            <v>VTT</v>
          </cell>
          <cell r="S35" t="str">
            <v>VSS</v>
          </cell>
          <cell r="T35" t="str">
            <v>VCCAMPLL</v>
          </cell>
          <cell r="U35" t="str">
            <v>VSS</v>
          </cell>
          <cell r="V35" t="str">
            <v>NOA_0</v>
          </cell>
          <cell r="W35" t="str">
            <v>VSS</v>
          </cell>
          <cell r="X35" t="str">
            <v>VCCADPLLB</v>
          </cell>
          <cell r="Y35" t="str">
            <v>VSS</v>
          </cell>
          <cell r="Z35" t="str">
            <v>G_CLKINN</v>
          </cell>
          <cell r="AA35" t="str">
            <v>VSS</v>
          </cell>
          <cell r="AB35" t="str">
            <v>VSS</v>
          </cell>
          <cell r="AC35" t="str">
            <v>VSS</v>
          </cell>
          <cell r="AD35" t="str">
            <v>VSS</v>
          </cell>
          <cell r="AE35" t="str">
            <v>VSS</v>
          </cell>
          <cell r="AF35" t="str">
            <v>VSS</v>
          </cell>
          <cell r="AG35" t="str">
            <v>EXP_A_TXP_5</v>
          </cell>
          <cell r="AH35" t="str">
            <v>EXP_A_TXN_5</v>
          </cell>
          <cell r="AI35" t="str">
            <v>VSS</v>
          </cell>
          <cell r="AJ35" t="str">
            <v>CNC</v>
          </cell>
        </row>
        <row r="36">
          <cell r="A36" t="str">
            <v>A</v>
          </cell>
          <cell r="B36" t="str">
            <v>MCH_DETECT</v>
          </cell>
          <cell r="C36" t="str">
            <v>CNC</v>
          </cell>
          <cell r="D36" t="str">
            <v>VSS</v>
          </cell>
          <cell r="F36" t="str">
            <v>H_DB_53</v>
          </cell>
          <cell r="G36" t="str">
            <v>VSS</v>
          </cell>
          <cell r="H36" t="str">
            <v>H_DB_55</v>
          </cell>
          <cell r="I36" t="str">
            <v>H_DB_57</v>
          </cell>
          <cell r="J36" t="str">
            <v>H_DB_61</v>
          </cell>
          <cell r="K36" t="str">
            <v>VSS</v>
          </cell>
          <cell r="L36" t="str">
            <v>H_DB_48</v>
          </cell>
          <cell r="M36" t="str">
            <v>H_VREF</v>
          </cell>
          <cell r="N36" t="str">
            <v>H_XSWNG</v>
          </cell>
          <cell r="O36" t="str">
            <v>VTT</v>
          </cell>
          <cell r="P36" t="str">
            <v>VTT</v>
          </cell>
          <cell r="Q36" t="str">
            <v>VTT</v>
          </cell>
          <cell r="R36" t="str">
            <v>VTT</v>
          </cell>
          <cell r="S36" t="str">
            <v>VSS</v>
          </cell>
          <cell r="T36" t="str">
            <v>VCCAHPLL</v>
          </cell>
          <cell r="U36" t="str">
            <v>NOA_1</v>
          </cell>
          <cell r="V36" t="str">
            <v>CRT_IREF</v>
          </cell>
          <cell r="W36" t="str">
            <v>VCCA3GPLL</v>
          </cell>
          <cell r="X36" t="str">
            <v>VCCHV</v>
          </cell>
          <cell r="Y36" t="str">
            <v>VCCADPLLA</v>
          </cell>
          <cell r="Z36" t="str">
            <v>G_CLKINP</v>
          </cell>
          <cell r="AA36" t="str">
            <v>VSS</v>
          </cell>
          <cell r="AB36" t="str">
            <v>EXP_A_TXP_1</v>
          </cell>
          <cell r="AC36" t="str">
            <v>EXP_A_TXN_1</v>
          </cell>
          <cell r="AD36" t="str">
            <v>EXP_A_TXP_3</v>
          </cell>
          <cell r="AE36" t="str">
            <v>EXP_A_TXN_3</v>
          </cell>
          <cell r="AF36" t="str">
            <v>VSS</v>
          </cell>
          <cell r="AG36">
            <v>0</v>
          </cell>
          <cell r="AH36" t="str">
            <v>VSS</v>
          </cell>
          <cell r="AI36" t="str">
            <v>CNC</v>
          </cell>
          <cell r="AJ3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ets"/>
      <sheetName val="Clocks"/>
      <sheetName val="FSB"/>
      <sheetName val="DDR-data"/>
      <sheetName val="DDR-nondata"/>
      <sheetName val="AGP"/>
      <sheetName val="HI"/>
      <sheetName val="IDE (UATA-100)"/>
      <sheetName val="Nets to Addin"/>
      <sheetName val="A54348_01_trace_rpt_final"/>
      <sheetName val="1394"/>
      <sheetName val="Data to Strobe Offsets"/>
      <sheetName val="DDR2-A Data"/>
      <sheetName val="DDR2-A Control"/>
      <sheetName val="DDR2-B Control"/>
      <sheetName val="DDR2-A Command"/>
      <sheetName val="DDR2-A Clocks"/>
      <sheetName val="DDR2-B Data"/>
      <sheetName val="DDR2-B Command"/>
      <sheetName val="DDR2-B Clocks"/>
      <sheetName val="VGA"/>
      <sheetName val="IDE"/>
      <sheetName val="DMI"/>
      <sheetName val="CLK"/>
      <sheetName val="PCIEXPRESS"/>
      <sheetName val="USB"/>
      <sheetName val="LAN"/>
      <sheetName val="SATA"/>
      <sheetName val="Specs"/>
      <sheetName val="Rev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 t="str">
            <v>AA2</v>
          </cell>
          <cell r="B5" t="str">
            <v>PILOT_2</v>
          </cell>
          <cell r="C5">
            <v>14.448</v>
          </cell>
          <cell r="D5">
            <v>568.81776000000002</v>
          </cell>
        </row>
        <row r="6">
          <cell r="A6" t="str">
            <v>AA3</v>
          </cell>
          <cell r="B6" t="str">
            <v>PILOT_4</v>
          </cell>
          <cell r="C6">
            <v>14.423</v>
          </cell>
          <cell r="D6">
            <v>567.83350999999993</v>
          </cell>
        </row>
        <row r="7">
          <cell r="A7" t="str">
            <v>AA31</v>
          </cell>
          <cell r="B7" t="str">
            <v>HREQB_1</v>
          </cell>
          <cell r="C7">
            <v>10.497999999999999</v>
          </cell>
          <cell r="D7">
            <v>413.30625999999995</v>
          </cell>
        </row>
        <row r="8">
          <cell r="A8" t="str">
            <v>AA33</v>
          </cell>
          <cell r="B8" t="str">
            <v>HAB_4</v>
          </cell>
          <cell r="C8">
            <v>11.89</v>
          </cell>
          <cell r="D8">
            <v>468.10930000000002</v>
          </cell>
        </row>
        <row r="9">
          <cell r="A9" t="str">
            <v>AA34</v>
          </cell>
          <cell r="B9" t="str">
            <v>HREQB_3</v>
          </cell>
          <cell r="C9">
            <v>13.585000000000001</v>
          </cell>
          <cell r="D9">
            <v>534.84145000000001</v>
          </cell>
        </row>
        <row r="10">
          <cell r="A10" t="str">
            <v>AA36</v>
          </cell>
          <cell r="B10" t="str">
            <v>HAB_10</v>
          </cell>
          <cell r="C10">
            <v>16.132999999999999</v>
          </cell>
          <cell r="D10">
            <v>635.15620999999987</v>
          </cell>
        </row>
        <row r="11">
          <cell r="A11" t="str">
            <v>AA4</v>
          </cell>
          <cell r="B11" t="str">
            <v>PILOT_7</v>
          </cell>
          <cell r="C11">
            <v>13.2</v>
          </cell>
          <cell r="D11">
            <v>519.68399999999997</v>
          </cell>
        </row>
        <row r="12">
          <cell r="A12" t="str">
            <v>AA5</v>
          </cell>
          <cell r="B12" t="str">
            <v>PILOT_5</v>
          </cell>
          <cell r="C12">
            <v>12.317</v>
          </cell>
          <cell r="D12">
            <v>484.92028999999997</v>
          </cell>
        </row>
        <row r="13">
          <cell r="A13" t="str">
            <v>AA7</v>
          </cell>
          <cell r="B13" t="str">
            <v>PD_0</v>
          </cell>
          <cell r="C13">
            <v>9.7149999999999999</v>
          </cell>
          <cell r="D13">
            <v>382.47954999999996</v>
          </cell>
        </row>
        <row r="14">
          <cell r="A14" t="str">
            <v>AB2</v>
          </cell>
          <cell r="B14" t="str">
            <v>TESTINB</v>
          </cell>
          <cell r="C14">
            <v>15.066000000000001</v>
          </cell>
          <cell r="D14">
            <v>593.14841999999999</v>
          </cell>
        </row>
        <row r="15">
          <cell r="A15" t="str">
            <v>AB3</v>
          </cell>
          <cell r="B15" t="str">
            <v>SSI</v>
          </cell>
          <cell r="C15">
            <v>14.5</v>
          </cell>
          <cell r="D15">
            <v>570.86500000000001</v>
          </cell>
        </row>
        <row r="16">
          <cell r="A16" t="str">
            <v>AB30</v>
          </cell>
          <cell r="B16" t="str">
            <v>HAB_5</v>
          </cell>
          <cell r="C16">
            <v>8.9710000000000001</v>
          </cell>
          <cell r="D16">
            <v>353.18826999999999</v>
          </cell>
        </row>
        <row r="17">
          <cell r="A17" t="str">
            <v>AB34</v>
          </cell>
          <cell r="B17" t="str">
            <v>HAB_12</v>
          </cell>
          <cell r="C17">
            <v>14.368</v>
          </cell>
          <cell r="D17">
            <v>565.66815999999994</v>
          </cell>
        </row>
        <row r="18">
          <cell r="A18" t="str">
            <v>AB35</v>
          </cell>
          <cell r="B18" t="str">
            <v>HADSTBB_0</v>
          </cell>
          <cell r="C18">
            <v>14.442</v>
          </cell>
          <cell r="D18">
            <v>568.58154000000002</v>
          </cell>
        </row>
        <row r="19">
          <cell r="A19" t="str">
            <v>AB36</v>
          </cell>
          <cell r="B19" t="str">
            <v>HAB_14</v>
          </cell>
          <cell r="C19">
            <v>15.553000000000001</v>
          </cell>
          <cell r="D19">
            <v>612.32160999999996</v>
          </cell>
        </row>
        <row r="20">
          <cell r="A20" t="str">
            <v>AB8</v>
          </cell>
          <cell r="B20" t="str">
            <v>PD_1</v>
          </cell>
          <cell r="C20">
            <v>10.523</v>
          </cell>
          <cell r="D20">
            <v>414.29050999999998</v>
          </cell>
        </row>
        <row r="21">
          <cell r="A21" t="str">
            <v>AC2</v>
          </cell>
          <cell r="B21" t="str">
            <v>PRCOMP</v>
          </cell>
          <cell r="C21">
            <v>16.145</v>
          </cell>
          <cell r="D21">
            <v>635.62864999999999</v>
          </cell>
        </row>
        <row r="22">
          <cell r="A22" t="str">
            <v>AC31</v>
          </cell>
          <cell r="B22" t="str">
            <v>HAB_16</v>
          </cell>
          <cell r="C22">
            <v>11.813000000000001</v>
          </cell>
          <cell r="D22">
            <v>465.07781</v>
          </cell>
        </row>
        <row r="23">
          <cell r="A23" t="str">
            <v>AC33</v>
          </cell>
          <cell r="B23" t="str">
            <v>HAB_8</v>
          </cell>
          <cell r="C23">
            <v>12.628</v>
          </cell>
          <cell r="D23">
            <v>497.16435999999999</v>
          </cell>
        </row>
        <row r="24">
          <cell r="A24" t="str">
            <v>AC34</v>
          </cell>
          <cell r="B24" t="str">
            <v>HAB_11</v>
          </cell>
          <cell r="C24">
            <v>13.238</v>
          </cell>
          <cell r="D24">
            <v>521.18005999999991</v>
          </cell>
        </row>
        <row r="25">
          <cell r="A25" t="str">
            <v>AC36</v>
          </cell>
          <cell r="B25" t="str">
            <v>HAB_15</v>
          </cell>
          <cell r="C25">
            <v>15.346</v>
          </cell>
          <cell r="D25">
            <v>604.17201999999997</v>
          </cell>
        </row>
        <row r="26">
          <cell r="A26" t="str">
            <v>AC4</v>
          </cell>
          <cell r="B26" t="str">
            <v>PSTRBF</v>
          </cell>
          <cell r="C26">
            <v>13.696999999999999</v>
          </cell>
          <cell r="D26">
            <v>539.25088999999991</v>
          </cell>
        </row>
        <row r="27">
          <cell r="A27" t="str">
            <v>AC5</v>
          </cell>
          <cell r="B27" t="str">
            <v>PD_3</v>
          </cell>
          <cell r="C27">
            <v>12.760999999999999</v>
          </cell>
          <cell r="D27">
            <v>502.40056999999996</v>
          </cell>
        </row>
        <row r="28">
          <cell r="A28" t="str">
            <v>AC7</v>
          </cell>
          <cell r="B28" t="str">
            <v>PD_2</v>
          </cell>
          <cell r="C28">
            <v>12.029</v>
          </cell>
          <cell r="D28">
            <v>473.58172999999999</v>
          </cell>
        </row>
        <row r="29">
          <cell r="A29" t="str">
            <v>AD14</v>
          </cell>
          <cell r="B29" t="str">
            <v>VCCA_HI</v>
          </cell>
          <cell r="C29">
            <v>4.5309999999999997</v>
          </cell>
          <cell r="D29">
            <v>178.38546999999997</v>
          </cell>
        </row>
        <row r="30">
          <cell r="A30" t="str">
            <v>AD16</v>
          </cell>
          <cell r="B30" t="str">
            <v>SMXRCOMP</v>
          </cell>
          <cell r="C30">
            <v>5.2830000000000004</v>
          </cell>
          <cell r="D30">
            <v>207.99171000000001</v>
          </cell>
        </row>
        <row r="31">
          <cell r="A31" t="str">
            <v>AD2</v>
          </cell>
          <cell r="B31" t="str">
            <v>PSWING</v>
          </cell>
          <cell r="C31">
            <v>16.238</v>
          </cell>
          <cell r="D31">
            <v>639.29005999999993</v>
          </cell>
        </row>
        <row r="32">
          <cell r="A32" t="str">
            <v>AD3</v>
          </cell>
          <cell r="B32" t="str">
            <v>PVREF</v>
          </cell>
          <cell r="C32">
            <v>14.747</v>
          </cell>
          <cell r="D32">
            <v>580.58938999999998</v>
          </cell>
        </row>
        <row r="33">
          <cell r="A33" t="str">
            <v>AD30</v>
          </cell>
          <cell r="B33" t="str">
            <v>HAVREF</v>
          </cell>
          <cell r="C33" t="str">
            <v>N/A</v>
          </cell>
          <cell r="D33" t="e">
            <v>#VALUE!</v>
          </cell>
        </row>
        <row r="34">
          <cell r="A34" t="str">
            <v>AD34</v>
          </cell>
          <cell r="B34" t="str">
            <v>HAB_21</v>
          </cell>
          <cell r="C34">
            <v>14.388</v>
          </cell>
          <cell r="D34">
            <v>566.45555999999999</v>
          </cell>
        </row>
        <row r="35">
          <cell r="A35" t="str">
            <v>AD35</v>
          </cell>
          <cell r="B35" t="str">
            <v>HAB_19</v>
          </cell>
          <cell r="C35">
            <v>15.196999999999999</v>
          </cell>
          <cell r="D35">
            <v>598.30588999999998</v>
          </cell>
        </row>
        <row r="36">
          <cell r="A36" t="str">
            <v>AD36</v>
          </cell>
          <cell r="B36" t="str">
            <v>HAB_18</v>
          </cell>
          <cell r="C36">
            <v>15.675000000000001</v>
          </cell>
          <cell r="D36">
            <v>617.12474999999995</v>
          </cell>
        </row>
        <row r="37">
          <cell r="A37" t="str">
            <v>AD4</v>
          </cell>
          <cell r="B37" t="str">
            <v>PSTRBS</v>
          </cell>
          <cell r="C37">
            <v>13.638999999999999</v>
          </cell>
          <cell r="D37">
            <v>536.96742999999992</v>
          </cell>
        </row>
        <row r="38">
          <cell r="A38" t="str">
            <v>AD8</v>
          </cell>
          <cell r="B38" t="str">
            <v>PD_4</v>
          </cell>
          <cell r="C38">
            <v>10.98</v>
          </cell>
          <cell r="D38">
            <v>432.2826</v>
          </cell>
        </row>
        <row r="39">
          <cell r="A39" t="str">
            <v>AE2</v>
          </cell>
          <cell r="B39" t="str">
            <v>RQI</v>
          </cell>
          <cell r="C39">
            <v>17.908999999999999</v>
          </cell>
          <cell r="D39">
            <v>705.07732999999996</v>
          </cell>
        </row>
        <row r="40">
          <cell r="A40" t="str">
            <v>AE31</v>
          </cell>
          <cell r="B40" t="str">
            <v>HAB_28</v>
          </cell>
          <cell r="C40">
            <v>13.493</v>
          </cell>
          <cell r="D40">
            <v>531.21940999999993</v>
          </cell>
        </row>
        <row r="41">
          <cell r="A41" t="str">
            <v>AE33</v>
          </cell>
          <cell r="B41" t="str">
            <v>HAB_24</v>
          </cell>
          <cell r="C41">
            <v>12.911</v>
          </cell>
          <cell r="D41">
            <v>508.30606999999998</v>
          </cell>
        </row>
        <row r="42">
          <cell r="A42" t="str">
            <v>AE34</v>
          </cell>
          <cell r="B42" t="str">
            <v>HAB_20</v>
          </cell>
          <cell r="C42">
            <v>14.172000000000001</v>
          </cell>
          <cell r="D42">
            <v>557.95164</v>
          </cell>
        </row>
        <row r="43">
          <cell r="A43" t="str">
            <v>AE36</v>
          </cell>
          <cell r="B43" t="str">
            <v>HAB_22</v>
          </cell>
          <cell r="C43">
            <v>15.816000000000001</v>
          </cell>
          <cell r="D43">
            <v>622.67592000000002</v>
          </cell>
        </row>
        <row r="44">
          <cell r="A44" t="str">
            <v>AE4</v>
          </cell>
          <cell r="B44" t="str">
            <v>PD_6</v>
          </cell>
          <cell r="C44">
            <v>14.209</v>
          </cell>
          <cell r="D44">
            <v>559.40832999999998</v>
          </cell>
        </row>
        <row r="45">
          <cell r="A45" t="str">
            <v>AE5</v>
          </cell>
          <cell r="B45" t="str">
            <v>PD_7</v>
          </cell>
          <cell r="C45">
            <v>12.548</v>
          </cell>
          <cell r="D45">
            <v>494.01475999999997</v>
          </cell>
        </row>
        <row r="46">
          <cell r="A46" t="str">
            <v>AE7</v>
          </cell>
          <cell r="B46" t="str">
            <v>GCLKIN</v>
          </cell>
          <cell r="C46">
            <v>11.515000000000001</v>
          </cell>
          <cell r="D46">
            <v>453.34555</v>
          </cell>
        </row>
        <row r="47">
          <cell r="A47" t="str">
            <v>AF2</v>
          </cell>
          <cell r="B47" t="str">
            <v>PSTOP</v>
          </cell>
          <cell r="C47">
            <v>18.026</v>
          </cell>
          <cell r="D47">
            <v>709.68361999999991</v>
          </cell>
        </row>
        <row r="48">
          <cell r="A48" t="str">
            <v>AF3</v>
          </cell>
          <cell r="B48" t="str">
            <v>RQM</v>
          </cell>
          <cell r="C48">
            <v>20.129000000000001</v>
          </cell>
          <cell r="D48">
            <v>792.47873000000004</v>
          </cell>
        </row>
        <row r="49">
          <cell r="A49" t="str">
            <v>AF30</v>
          </cell>
          <cell r="B49" t="str">
            <v>HADSTBB_1</v>
          </cell>
          <cell r="C49">
            <v>11.225</v>
          </cell>
          <cell r="D49">
            <v>441.92824999999993</v>
          </cell>
        </row>
        <row r="50">
          <cell r="A50" t="str">
            <v>AF34</v>
          </cell>
          <cell r="B50" t="str">
            <v>HAB_25</v>
          </cell>
          <cell r="C50">
            <v>14.041</v>
          </cell>
          <cell r="D50">
            <v>552.79417000000001</v>
          </cell>
        </row>
        <row r="51">
          <cell r="A51" t="str">
            <v>AF35</v>
          </cell>
          <cell r="B51" t="str">
            <v>HAB_17</v>
          </cell>
          <cell r="C51">
            <v>16.024000000000001</v>
          </cell>
          <cell r="D51">
            <v>630.86487999999997</v>
          </cell>
        </row>
        <row r="52">
          <cell r="A52" t="str">
            <v>AF36</v>
          </cell>
          <cell r="B52" t="str">
            <v>HAB_23</v>
          </cell>
          <cell r="C52">
            <v>16.847000000000001</v>
          </cell>
          <cell r="D52">
            <v>663.26639</v>
          </cell>
        </row>
        <row r="53">
          <cell r="A53" t="str">
            <v>AF4</v>
          </cell>
          <cell r="B53" t="str">
            <v>PD_5</v>
          </cell>
          <cell r="C53">
            <v>14.143000000000001</v>
          </cell>
          <cell r="D53">
            <v>556.80990999999995</v>
          </cell>
        </row>
        <row r="54">
          <cell r="A54" t="str">
            <v>AG31</v>
          </cell>
          <cell r="B54" t="str">
            <v>HAB_31</v>
          </cell>
          <cell r="C54">
            <v>12.548999999999999</v>
          </cell>
          <cell r="D54">
            <v>494.05412999999993</v>
          </cell>
        </row>
        <row r="55">
          <cell r="A55" t="str">
            <v>AG33</v>
          </cell>
          <cell r="B55" t="str">
            <v>HAB_30</v>
          </cell>
          <cell r="C55">
            <v>14.157999999999999</v>
          </cell>
          <cell r="D55">
            <v>557.40045999999995</v>
          </cell>
        </row>
        <row r="56">
          <cell r="A56" t="str">
            <v>AG34</v>
          </cell>
          <cell r="B56" t="str">
            <v>HAB_26</v>
          </cell>
          <cell r="C56">
            <v>16.096</v>
          </cell>
          <cell r="D56">
            <v>633.69952000000001</v>
          </cell>
        </row>
        <row r="57">
          <cell r="A57" t="str">
            <v>AG36</v>
          </cell>
          <cell r="B57" t="str">
            <v>HAB_27</v>
          </cell>
          <cell r="C57">
            <v>16.84</v>
          </cell>
          <cell r="D57">
            <v>662.99079999999992</v>
          </cell>
        </row>
        <row r="58">
          <cell r="A58" t="str">
            <v>AH35</v>
          </cell>
          <cell r="B58" t="str">
            <v>HAB_29</v>
          </cell>
          <cell r="C58">
            <v>16.707000000000001</v>
          </cell>
          <cell r="D58">
            <v>657.75459000000001</v>
          </cell>
        </row>
        <row r="59">
          <cell r="A59" t="str">
            <v>AJ31</v>
          </cell>
          <cell r="B59" t="str">
            <v>RSTINB</v>
          </cell>
          <cell r="C59">
            <v>15.262</v>
          </cell>
          <cell r="D59">
            <v>600.86493999999993</v>
          </cell>
        </row>
        <row r="60">
          <cell r="A60" t="str">
            <v>AJ34</v>
          </cell>
          <cell r="B60" t="str">
            <v>SMYRCOMP</v>
          </cell>
          <cell r="C60" t="str">
            <v>N/A</v>
          </cell>
          <cell r="D60" t="e">
            <v>#VALUE!</v>
          </cell>
        </row>
        <row r="61">
          <cell r="A61" t="str">
            <v>AJ36</v>
          </cell>
          <cell r="B61" t="str">
            <v>SDQ_59</v>
          </cell>
          <cell r="C61">
            <v>18.687999999999999</v>
          </cell>
          <cell r="D61">
            <v>735.74655999999993</v>
          </cell>
        </row>
        <row r="62">
          <cell r="A62" t="str">
            <v>AK14</v>
          </cell>
          <cell r="B62" t="str">
            <v>SCKE_2</v>
          </cell>
          <cell r="C62">
            <v>9.3719999999999999</v>
          </cell>
          <cell r="D62">
            <v>368.97564</v>
          </cell>
        </row>
        <row r="63">
          <cell r="A63" t="str">
            <v>AK16</v>
          </cell>
          <cell r="B63" t="str">
            <v>SMAA_9</v>
          </cell>
          <cell r="C63">
            <v>8.0190000000000001</v>
          </cell>
          <cell r="D63">
            <v>315.70803000000001</v>
          </cell>
        </row>
        <row r="64">
          <cell r="A64" t="str">
            <v>AK18</v>
          </cell>
          <cell r="B64" t="str">
            <v>SMAB_5</v>
          </cell>
          <cell r="C64">
            <v>10.287000000000001</v>
          </cell>
          <cell r="D64">
            <v>404.99919</v>
          </cell>
        </row>
        <row r="65">
          <cell r="A65" t="str">
            <v>AK20</v>
          </cell>
          <cell r="B65" t="str">
            <v>SMAA_3</v>
          </cell>
          <cell r="C65">
            <v>11.356</v>
          </cell>
          <cell r="D65">
            <v>447.08571999999998</v>
          </cell>
        </row>
        <row r="66">
          <cell r="A66" t="str">
            <v>AK22</v>
          </cell>
          <cell r="B66" t="str">
            <v>SCMDCLKB_0</v>
          </cell>
          <cell r="C66">
            <v>9.8379999999999992</v>
          </cell>
          <cell r="D66">
            <v>387.32205999999996</v>
          </cell>
        </row>
        <row r="67">
          <cell r="A67" t="str">
            <v>AK24</v>
          </cell>
          <cell r="B67" t="str">
            <v>SRCVENOUTB</v>
          </cell>
          <cell r="C67">
            <v>11.026999999999999</v>
          </cell>
          <cell r="D67">
            <v>434.13298999999995</v>
          </cell>
        </row>
        <row r="68">
          <cell r="A68" t="str">
            <v>AK26</v>
          </cell>
          <cell r="B68" t="str">
            <v>SMAA_10</v>
          </cell>
          <cell r="C68">
            <v>10.412000000000001</v>
          </cell>
          <cell r="D68">
            <v>409.92043999999999</v>
          </cell>
        </row>
        <row r="69">
          <cell r="A69" t="str">
            <v>AK28</v>
          </cell>
          <cell r="B69" t="str">
            <v>SRASB</v>
          </cell>
          <cell r="C69">
            <v>11.835000000000001</v>
          </cell>
          <cell r="D69">
            <v>465.94395000000003</v>
          </cell>
        </row>
        <row r="70">
          <cell r="A70" t="str">
            <v>AK30</v>
          </cell>
          <cell r="B70" t="str">
            <v>SCSB_2</v>
          </cell>
          <cell r="C70">
            <v>14.862</v>
          </cell>
          <cell r="D70">
            <v>585.11694</v>
          </cell>
        </row>
        <row r="71">
          <cell r="A71" t="str">
            <v>AK34</v>
          </cell>
          <cell r="B71" t="str">
            <v>SDQ_63</v>
          </cell>
          <cell r="C71">
            <v>16.940000000000001</v>
          </cell>
          <cell r="D71">
            <v>666.92780000000005</v>
          </cell>
        </row>
        <row r="72">
          <cell r="A72" t="str">
            <v>AK35</v>
          </cell>
          <cell r="B72" t="str">
            <v>SDQ_62</v>
          </cell>
          <cell r="C72">
            <v>17.286999999999999</v>
          </cell>
          <cell r="D72">
            <v>680.58918999999992</v>
          </cell>
        </row>
        <row r="73">
          <cell r="A73" t="str">
            <v>AK36</v>
          </cell>
          <cell r="B73" t="str">
            <v>SDQ_58</v>
          </cell>
          <cell r="C73">
            <v>19.271000000000001</v>
          </cell>
          <cell r="D73">
            <v>758.69926999999996</v>
          </cell>
        </row>
        <row r="74">
          <cell r="A74" t="str">
            <v>AL13</v>
          </cell>
          <cell r="B74" t="str">
            <v>SCKE_3</v>
          </cell>
          <cell r="C74">
            <v>11.579000000000001</v>
          </cell>
          <cell r="D74">
            <v>455.86523</v>
          </cell>
        </row>
        <row r="75">
          <cell r="A75" t="str">
            <v>AL15</v>
          </cell>
          <cell r="B75" t="str">
            <v>SMAA_11</v>
          </cell>
          <cell r="C75">
            <v>9.5909999999999993</v>
          </cell>
          <cell r="D75">
            <v>377.59766999999994</v>
          </cell>
        </row>
        <row r="76">
          <cell r="A76" t="str">
            <v>AL17</v>
          </cell>
          <cell r="B76" t="str">
            <v>SMAA_5</v>
          </cell>
          <cell r="C76">
            <v>9.8840000000000003</v>
          </cell>
          <cell r="D76">
            <v>389.13308000000001</v>
          </cell>
        </row>
        <row r="77">
          <cell r="A77" t="str">
            <v>AL19</v>
          </cell>
          <cell r="B77" t="str">
            <v>SMAA_4</v>
          </cell>
          <cell r="C77">
            <v>9.8249999999999993</v>
          </cell>
          <cell r="D77">
            <v>386.81024999999994</v>
          </cell>
        </row>
        <row r="78">
          <cell r="A78" t="str">
            <v>AL21</v>
          </cell>
          <cell r="B78" t="str">
            <v>SCMDCLK_0</v>
          </cell>
          <cell r="C78">
            <v>9.8219999999999992</v>
          </cell>
          <cell r="D78">
            <v>386.69213999999994</v>
          </cell>
        </row>
        <row r="79">
          <cell r="A79" t="str">
            <v>AL23</v>
          </cell>
          <cell r="B79" t="str">
            <v>SRCVENINB</v>
          </cell>
          <cell r="C79">
            <v>9.8209999999999997</v>
          </cell>
          <cell r="D79">
            <v>386.65276999999998</v>
          </cell>
        </row>
        <row r="80">
          <cell r="A80" t="str">
            <v>AL25</v>
          </cell>
          <cell r="B80" t="str">
            <v>SMAA_0</v>
          </cell>
          <cell r="C80">
            <v>15.536</v>
          </cell>
          <cell r="D80">
            <v>611.65231999999992</v>
          </cell>
        </row>
        <row r="81">
          <cell r="A81" t="str">
            <v>AL29</v>
          </cell>
          <cell r="B81" t="str">
            <v>SCSB_0</v>
          </cell>
          <cell r="C81">
            <v>13.411</v>
          </cell>
          <cell r="D81">
            <v>527.99106999999992</v>
          </cell>
        </row>
        <row r="82">
          <cell r="A82" t="str">
            <v>AL33</v>
          </cell>
          <cell r="B82" t="str">
            <v>SCMDCLKB_2</v>
          </cell>
          <cell r="C82">
            <v>20.995999999999999</v>
          </cell>
          <cell r="D82">
            <v>826.6125199999999</v>
          </cell>
        </row>
        <row r="83">
          <cell r="A83" t="str">
            <v>AL34</v>
          </cell>
          <cell r="B83" t="str">
            <v>SDM_7</v>
          </cell>
          <cell r="C83">
            <v>16.821000000000002</v>
          </cell>
          <cell r="D83">
            <v>662.24277000000006</v>
          </cell>
        </row>
        <row r="84">
          <cell r="A84" t="str">
            <v>AL36</v>
          </cell>
          <cell r="B84" t="str">
            <v>SDQS_7</v>
          </cell>
          <cell r="C84">
            <v>18.888000000000002</v>
          </cell>
          <cell r="D84">
            <v>743.62056000000007</v>
          </cell>
        </row>
        <row r="85">
          <cell r="A85" t="str">
            <v>AM2</v>
          </cell>
          <cell r="B85" t="str">
            <v>SMVREF0</v>
          </cell>
          <cell r="C85" t="str">
            <v>N/A</v>
          </cell>
          <cell r="D85" t="e">
            <v>#VALUE!</v>
          </cell>
        </row>
        <row r="86">
          <cell r="A86" t="str">
            <v>AM34</v>
          </cell>
          <cell r="B86" t="str">
            <v>SCMDCLK_2</v>
          </cell>
          <cell r="C86">
            <v>20.984000000000002</v>
          </cell>
          <cell r="D86">
            <v>826.14008000000001</v>
          </cell>
        </row>
        <row r="87">
          <cell r="A87" t="str">
            <v>AM35</v>
          </cell>
          <cell r="B87" t="str">
            <v>SDQ_61</v>
          </cell>
          <cell r="C87">
            <v>18.687000000000001</v>
          </cell>
          <cell r="D87">
            <v>735.70718999999997</v>
          </cell>
        </row>
        <row r="88">
          <cell r="A88" t="str">
            <v>AM36</v>
          </cell>
          <cell r="B88" t="str">
            <v>SDQ_57</v>
          </cell>
          <cell r="C88">
            <v>20.943000000000001</v>
          </cell>
          <cell r="D88">
            <v>824.52590999999995</v>
          </cell>
        </row>
        <row r="89">
          <cell r="A89" t="str">
            <v>AN11</v>
          </cell>
          <cell r="B89" t="str">
            <v>SCMDCLK_1</v>
          </cell>
          <cell r="C89">
            <v>18.344999999999999</v>
          </cell>
          <cell r="D89">
            <v>722.24264999999991</v>
          </cell>
        </row>
        <row r="90">
          <cell r="A90" t="str">
            <v>AN13</v>
          </cell>
          <cell r="B90" t="str">
            <v>SCKE_1</v>
          </cell>
          <cell r="C90">
            <v>12.881</v>
          </cell>
          <cell r="D90">
            <v>507.12496999999996</v>
          </cell>
        </row>
        <row r="91">
          <cell r="A91" t="str">
            <v>AN15</v>
          </cell>
          <cell r="B91" t="str">
            <v>SMAA_12</v>
          </cell>
          <cell r="C91">
            <v>12.182</v>
          </cell>
          <cell r="D91">
            <v>479.60533999999996</v>
          </cell>
        </row>
        <row r="92">
          <cell r="A92" t="str">
            <v>AN17</v>
          </cell>
          <cell r="B92" t="str">
            <v>SMAA_8</v>
          </cell>
          <cell r="C92">
            <v>11.167</v>
          </cell>
          <cell r="D92">
            <v>439.64478999999994</v>
          </cell>
        </row>
        <row r="93">
          <cell r="A93" t="str">
            <v>AN19</v>
          </cell>
          <cell r="B93" t="str">
            <v>SMAB_4</v>
          </cell>
          <cell r="C93">
            <v>11.368</v>
          </cell>
          <cell r="D93">
            <v>447.55815999999999</v>
          </cell>
        </row>
        <row r="94">
          <cell r="A94" t="str">
            <v>AN2</v>
          </cell>
          <cell r="B94" t="str">
            <v>SDQ_4</v>
          </cell>
          <cell r="C94">
            <v>19.155999999999999</v>
          </cell>
          <cell r="D94">
            <v>754.17171999999994</v>
          </cell>
        </row>
        <row r="95">
          <cell r="A95" t="str">
            <v>AN21</v>
          </cell>
          <cell r="B95" t="str">
            <v>SCMDCLKB_3</v>
          </cell>
          <cell r="C95">
            <v>13.284000000000001</v>
          </cell>
          <cell r="D95">
            <v>522.99108000000001</v>
          </cell>
        </row>
        <row r="96">
          <cell r="A96" t="str">
            <v>AN23</v>
          </cell>
          <cell r="B96" t="str">
            <v>SMAB_2</v>
          </cell>
          <cell r="C96">
            <v>11.898</v>
          </cell>
          <cell r="D96">
            <v>468.42425999999995</v>
          </cell>
        </row>
        <row r="97">
          <cell r="A97" t="str">
            <v>AN25</v>
          </cell>
          <cell r="B97" t="str">
            <v>SMAA_1</v>
          </cell>
          <cell r="C97">
            <v>16.401</v>
          </cell>
          <cell r="D97">
            <v>645.70736999999997</v>
          </cell>
        </row>
        <row r="98">
          <cell r="A98" t="str">
            <v>AN27</v>
          </cell>
          <cell r="B98" t="str">
            <v>SBA_0</v>
          </cell>
          <cell r="C98">
            <v>13.343999999999999</v>
          </cell>
          <cell r="D98">
            <v>525.35327999999993</v>
          </cell>
        </row>
        <row r="99">
          <cell r="A99" t="str">
            <v>AN29</v>
          </cell>
          <cell r="B99" t="str">
            <v>SCASB</v>
          </cell>
          <cell r="C99">
            <v>14.031000000000001</v>
          </cell>
          <cell r="D99">
            <v>552.40047000000004</v>
          </cell>
        </row>
        <row r="100">
          <cell r="A100" t="str">
            <v>AN31</v>
          </cell>
          <cell r="B100" t="str">
            <v>SCSB_3</v>
          </cell>
          <cell r="C100">
            <v>16.940999999999999</v>
          </cell>
          <cell r="D100">
            <v>666.9671699999999</v>
          </cell>
        </row>
        <row r="101">
          <cell r="A101" t="str">
            <v>AN34</v>
          </cell>
          <cell r="B101" t="str">
            <v>SCMDCLKB_5</v>
          </cell>
          <cell r="C101">
            <v>22.803999999999998</v>
          </cell>
          <cell r="D101">
            <v>897.79347999999993</v>
          </cell>
        </row>
        <row r="102">
          <cell r="A102" t="str">
            <v>AN36</v>
          </cell>
          <cell r="B102" t="str">
            <v>SDQ_56</v>
          </cell>
          <cell r="C102">
            <v>19.349</v>
          </cell>
          <cell r="D102">
            <v>761.77012999999999</v>
          </cell>
        </row>
        <row r="103">
          <cell r="A103" t="str">
            <v>AN4</v>
          </cell>
          <cell r="B103" t="str">
            <v>SDQ_0</v>
          </cell>
          <cell r="C103">
            <v>16.571999999999999</v>
          </cell>
          <cell r="D103">
            <v>652.43963999999994</v>
          </cell>
        </row>
        <row r="104">
          <cell r="A104" t="str">
            <v>AN9</v>
          </cell>
          <cell r="B104" t="str">
            <v>SCMDCLKB_4</v>
          </cell>
          <cell r="C104">
            <v>19.774000000000001</v>
          </cell>
          <cell r="D104">
            <v>778.50238000000002</v>
          </cell>
        </row>
        <row r="105">
          <cell r="A105" t="str">
            <v>AP10</v>
          </cell>
          <cell r="B105" t="str">
            <v>SDQ_16</v>
          </cell>
          <cell r="C105">
            <v>14.619</v>
          </cell>
          <cell r="D105">
            <v>575.55002999999999</v>
          </cell>
        </row>
        <row r="106">
          <cell r="A106" t="str">
            <v>AP11</v>
          </cell>
          <cell r="B106" t="str">
            <v>SCMDCLKB_1</v>
          </cell>
          <cell r="C106">
            <v>18.286000000000001</v>
          </cell>
          <cell r="D106">
            <v>719.91981999999996</v>
          </cell>
        </row>
        <row r="107">
          <cell r="A107" t="str">
            <v>AP12</v>
          </cell>
          <cell r="B107" t="str">
            <v>SDM_2</v>
          </cell>
          <cell r="C107">
            <v>13.747</v>
          </cell>
          <cell r="D107">
            <v>541.21938999999998</v>
          </cell>
        </row>
        <row r="108">
          <cell r="A108" t="str">
            <v>AP13</v>
          </cell>
          <cell r="B108" t="str">
            <v>SCKE_0</v>
          </cell>
          <cell r="C108">
            <v>13.551</v>
          </cell>
          <cell r="D108">
            <v>533.50286999999992</v>
          </cell>
        </row>
        <row r="109">
          <cell r="A109" t="str">
            <v>AP14</v>
          </cell>
          <cell r="B109" t="str">
            <v>SDQ_23</v>
          </cell>
          <cell r="C109">
            <v>15.01</v>
          </cell>
          <cell r="D109">
            <v>590.94369999999992</v>
          </cell>
        </row>
        <row r="110">
          <cell r="A110" t="str">
            <v>AP16</v>
          </cell>
          <cell r="B110" t="str">
            <v>SDQ_25</v>
          </cell>
          <cell r="C110">
            <v>12.161</v>
          </cell>
          <cell r="D110">
            <v>478.77856999999995</v>
          </cell>
        </row>
        <row r="111">
          <cell r="A111" t="str">
            <v>AP17</v>
          </cell>
          <cell r="B111" t="str">
            <v>SMAA_7</v>
          </cell>
          <cell r="C111">
            <v>12.955</v>
          </cell>
          <cell r="D111">
            <v>510.03834999999998</v>
          </cell>
        </row>
        <row r="112">
          <cell r="A112" t="str">
            <v>AP18</v>
          </cell>
          <cell r="B112" t="str">
            <v>SDQ_30</v>
          </cell>
          <cell r="C112">
            <v>11.977</v>
          </cell>
          <cell r="D112">
            <v>471.53449000000001</v>
          </cell>
        </row>
        <row r="113">
          <cell r="A113" t="str">
            <v>AP19</v>
          </cell>
          <cell r="B113" t="str">
            <v>SMAA_6</v>
          </cell>
          <cell r="C113">
            <v>12.065</v>
          </cell>
          <cell r="D113">
            <v>474.99904999999995</v>
          </cell>
        </row>
        <row r="114">
          <cell r="A114" t="str">
            <v>AP2</v>
          </cell>
          <cell r="B114" t="str">
            <v>SDQ_1</v>
          </cell>
          <cell r="C114">
            <v>19.242999999999999</v>
          </cell>
          <cell r="D114">
            <v>757.59690999999987</v>
          </cell>
        </row>
        <row r="115">
          <cell r="A115" t="str">
            <v>AP21</v>
          </cell>
          <cell r="B115" t="str">
            <v>SCMDCLK_3</v>
          </cell>
          <cell r="C115">
            <v>13.211</v>
          </cell>
          <cell r="D115">
            <v>520.11707000000001</v>
          </cell>
        </row>
        <row r="116">
          <cell r="A116" t="str">
            <v>AP22</v>
          </cell>
          <cell r="B116" t="str">
            <v>SDQ_33</v>
          </cell>
          <cell r="C116">
            <v>14.692</v>
          </cell>
          <cell r="D116">
            <v>578.42403999999999</v>
          </cell>
        </row>
        <row r="117">
          <cell r="A117" t="str">
            <v>AP23</v>
          </cell>
          <cell r="B117" t="str">
            <v>SMAA_2</v>
          </cell>
          <cell r="C117">
            <v>15.6</v>
          </cell>
          <cell r="D117">
            <v>614.17199999999991</v>
          </cell>
        </row>
        <row r="118">
          <cell r="A118" t="str">
            <v>AP24</v>
          </cell>
          <cell r="B118" t="str">
            <v>SDQ_34</v>
          </cell>
          <cell r="C118">
            <v>12.904</v>
          </cell>
          <cell r="D118">
            <v>508.03047999999995</v>
          </cell>
        </row>
        <row r="119">
          <cell r="A119" t="str">
            <v>AP25</v>
          </cell>
          <cell r="B119" t="str">
            <v>SMAB_1</v>
          </cell>
          <cell r="C119">
            <v>17.126000000000001</v>
          </cell>
          <cell r="D119">
            <v>674.25062000000003</v>
          </cell>
        </row>
        <row r="120">
          <cell r="A120" t="str">
            <v>AP26</v>
          </cell>
          <cell r="B120" t="str">
            <v>SDQ_40</v>
          </cell>
          <cell r="C120">
            <v>15.772</v>
          </cell>
          <cell r="D120">
            <v>620.94363999999996</v>
          </cell>
        </row>
        <row r="121">
          <cell r="A121" t="str">
            <v>AP27</v>
          </cell>
          <cell r="B121" t="str">
            <v>SBA_1</v>
          </cell>
          <cell r="C121">
            <v>14.852</v>
          </cell>
          <cell r="D121">
            <v>584.72323999999992</v>
          </cell>
        </row>
        <row r="122">
          <cell r="A122" t="str">
            <v>AP28</v>
          </cell>
          <cell r="B122" t="str">
            <v>SDM_5</v>
          </cell>
          <cell r="C122">
            <v>14.242000000000001</v>
          </cell>
          <cell r="D122">
            <v>560.70753999999999</v>
          </cell>
        </row>
        <row r="123">
          <cell r="A123" t="str">
            <v>AP29</v>
          </cell>
          <cell r="B123" t="str">
            <v>SWEB</v>
          </cell>
          <cell r="C123">
            <v>17.309000000000001</v>
          </cell>
          <cell r="D123">
            <v>681.45533</v>
          </cell>
        </row>
        <row r="124">
          <cell r="A124" t="str">
            <v>AP3</v>
          </cell>
          <cell r="B124" t="str">
            <v>SDQ_5</v>
          </cell>
          <cell r="C124">
            <v>18.984000000000002</v>
          </cell>
          <cell r="D124">
            <v>747.40008</v>
          </cell>
        </row>
        <row r="125">
          <cell r="A125" t="str">
            <v>AP30</v>
          </cell>
          <cell r="B125" t="str">
            <v>SDQ_43</v>
          </cell>
          <cell r="C125">
            <v>15.992000000000001</v>
          </cell>
          <cell r="D125">
            <v>629.60504000000003</v>
          </cell>
        </row>
        <row r="126">
          <cell r="A126" t="str">
            <v>AP31</v>
          </cell>
          <cell r="B126" t="str">
            <v>SCSB_1</v>
          </cell>
          <cell r="C126">
            <v>17.803999999999998</v>
          </cell>
          <cell r="D126">
            <v>700.94347999999991</v>
          </cell>
        </row>
        <row r="127">
          <cell r="A127" t="str">
            <v>AP32</v>
          </cell>
          <cell r="B127" t="str">
            <v>SDQ_52</v>
          </cell>
          <cell r="C127">
            <v>16.57</v>
          </cell>
          <cell r="D127">
            <v>652.36090000000002</v>
          </cell>
        </row>
        <row r="128">
          <cell r="A128" t="str">
            <v>AP33</v>
          </cell>
          <cell r="B128" t="str">
            <v>SCMDCLK_5</v>
          </cell>
          <cell r="C128">
            <v>22.824999999999999</v>
          </cell>
          <cell r="D128">
            <v>898.62024999999994</v>
          </cell>
        </row>
        <row r="129">
          <cell r="A129" t="str">
            <v>AP34</v>
          </cell>
          <cell r="B129" t="str">
            <v>SDQ_54</v>
          </cell>
          <cell r="C129">
            <v>18.088000000000001</v>
          </cell>
          <cell r="D129">
            <v>712.12455999999997</v>
          </cell>
        </row>
        <row r="130">
          <cell r="A130" t="str">
            <v>AP35</v>
          </cell>
          <cell r="B130" t="str">
            <v>SDQ_51</v>
          </cell>
          <cell r="C130">
            <v>19.346</v>
          </cell>
          <cell r="D130">
            <v>761.65201999999999</v>
          </cell>
        </row>
        <row r="131">
          <cell r="A131" t="str">
            <v>AP36</v>
          </cell>
          <cell r="B131" t="str">
            <v>SDQ_60</v>
          </cell>
          <cell r="C131">
            <v>20.157</v>
          </cell>
          <cell r="D131">
            <v>793.5810899999999</v>
          </cell>
        </row>
        <row r="132">
          <cell r="A132" t="str">
            <v>AP4</v>
          </cell>
          <cell r="B132" t="str">
            <v>SDM_0</v>
          </cell>
          <cell r="C132">
            <v>17.300999999999998</v>
          </cell>
          <cell r="D132">
            <v>681.14036999999985</v>
          </cell>
        </row>
        <row r="133">
          <cell r="A133" t="str">
            <v>AP5</v>
          </cell>
          <cell r="B133" t="str">
            <v>SDQ_3</v>
          </cell>
          <cell r="C133">
            <v>17.265000000000001</v>
          </cell>
          <cell r="D133">
            <v>679.72304999999994</v>
          </cell>
        </row>
        <row r="134">
          <cell r="A134" t="str">
            <v>AP6</v>
          </cell>
          <cell r="B134" t="str">
            <v>SDQ_13</v>
          </cell>
          <cell r="C134">
            <v>16.302</v>
          </cell>
          <cell r="D134">
            <v>641.80973999999992</v>
          </cell>
        </row>
        <row r="135">
          <cell r="A135" t="str">
            <v>AP8</v>
          </cell>
          <cell r="B135" t="str">
            <v>SDQ_15</v>
          </cell>
          <cell r="C135">
            <v>15.323</v>
          </cell>
          <cell r="D135">
            <v>603.26650999999993</v>
          </cell>
        </row>
        <row r="136">
          <cell r="A136" t="str">
            <v>AP9</v>
          </cell>
          <cell r="B136" t="str">
            <v>SCMDCLK_4</v>
          </cell>
          <cell r="C136">
            <v>20.132999999999999</v>
          </cell>
          <cell r="D136">
            <v>792.63620999999989</v>
          </cell>
        </row>
        <row r="137">
          <cell r="A137" t="str">
            <v>AR10</v>
          </cell>
          <cell r="B137" t="str">
            <v>SDQ_11</v>
          </cell>
          <cell r="C137">
            <v>16.396000000000001</v>
          </cell>
          <cell r="D137">
            <v>645.51052000000004</v>
          </cell>
        </row>
        <row r="138">
          <cell r="A138" t="str">
            <v>AR12</v>
          </cell>
          <cell r="B138" t="str">
            <v>SDQ_21</v>
          </cell>
          <cell r="C138">
            <v>15.500999999999999</v>
          </cell>
          <cell r="D138">
            <v>610.27436999999998</v>
          </cell>
        </row>
        <row r="139">
          <cell r="A139" t="str">
            <v>AR14</v>
          </cell>
          <cell r="B139" t="str">
            <v>SDQ_22</v>
          </cell>
          <cell r="C139">
            <v>14.246</v>
          </cell>
          <cell r="D139">
            <v>560.86501999999996</v>
          </cell>
        </row>
        <row r="140">
          <cell r="A140" t="str">
            <v>AR16</v>
          </cell>
          <cell r="B140" t="str">
            <v>SDQ_28</v>
          </cell>
          <cell r="C140">
            <v>14.118</v>
          </cell>
          <cell r="D140">
            <v>555.82565999999997</v>
          </cell>
        </row>
        <row r="141">
          <cell r="A141" t="str">
            <v>AR18</v>
          </cell>
          <cell r="B141" t="str">
            <v>SDM_3</v>
          </cell>
          <cell r="C141">
            <v>13.448</v>
          </cell>
          <cell r="D141">
            <v>529.44776000000002</v>
          </cell>
        </row>
        <row r="142">
          <cell r="A142" t="str">
            <v>AR2</v>
          </cell>
          <cell r="B142" t="str">
            <v>SDQS_0</v>
          </cell>
          <cell r="C142">
            <v>19.811</v>
          </cell>
          <cell r="D142">
            <v>779.95907</v>
          </cell>
        </row>
        <row r="143">
          <cell r="A143" t="str">
            <v>AR20</v>
          </cell>
          <cell r="B143" t="str">
            <v>SDQ_31</v>
          </cell>
          <cell r="C143">
            <v>14.68</v>
          </cell>
          <cell r="D143">
            <v>577.95159999999998</v>
          </cell>
        </row>
        <row r="144">
          <cell r="A144" t="str">
            <v>AR22</v>
          </cell>
          <cell r="B144" t="str">
            <v>SDQ_32</v>
          </cell>
          <cell r="C144">
            <v>14.616</v>
          </cell>
          <cell r="D144">
            <v>575.43191999999999</v>
          </cell>
        </row>
        <row r="145">
          <cell r="A145" t="str">
            <v>AR24</v>
          </cell>
          <cell r="B145" t="str">
            <v>SDQS_4</v>
          </cell>
          <cell r="C145">
            <v>14.317</v>
          </cell>
          <cell r="D145">
            <v>563.66028999999992</v>
          </cell>
        </row>
        <row r="146">
          <cell r="A146" t="str">
            <v>AR26</v>
          </cell>
          <cell r="B146" t="str">
            <v>SDQ_39</v>
          </cell>
          <cell r="C146">
            <v>16.209</v>
          </cell>
          <cell r="D146">
            <v>638.14832999999999</v>
          </cell>
        </row>
        <row r="147">
          <cell r="A147" t="str">
            <v>AR28</v>
          </cell>
          <cell r="B147" t="str">
            <v>SDQ_45</v>
          </cell>
          <cell r="C147">
            <v>14.933999999999999</v>
          </cell>
          <cell r="D147">
            <v>587.95157999999992</v>
          </cell>
        </row>
        <row r="148">
          <cell r="A148" t="str">
            <v>AR30</v>
          </cell>
          <cell r="B148" t="str">
            <v>SDQ_42</v>
          </cell>
          <cell r="C148">
            <v>18.882000000000001</v>
          </cell>
          <cell r="D148">
            <v>743.38434000000007</v>
          </cell>
        </row>
        <row r="149">
          <cell r="A149" t="str">
            <v>AR32</v>
          </cell>
          <cell r="B149" t="str">
            <v>SDQ_48</v>
          </cell>
          <cell r="C149">
            <v>18.419</v>
          </cell>
          <cell r="D149">
            <v>725.15602999999999</v>
          </cell>
        </row>
        <row r="150">
          <cell r="A150" t="str">
            <v>AR34</v>
          </cell>
          <cell r="B150" t="str">
            <v>SDM_6</v>
          </cell>
          <cell r="C150">
            <v>19.460999999999999</v>
          </cell>
          <cell r="D150">
            <v>766.1795699999999</v>
          </cell>
        </row>
        <row r="151">
          <cell r="A151" t="str">
            <v>AR36</v>
          </cell>
          <cell r="B151" t="str">
            <v>SDQ_50</v>
          </cell>
          <cell r="C151">
            <v>21.079000000000001</v>
          </cell>
          <cell r="D151">
            <v>829.88022999999998</v>
          </cell>
        </row>
        <row r="152">
          <cell r="A152" t="str">
            <v>AR4</v>
          </cell>
          <cell r="B152" t="str">
            <v>SDQ_6</v>
          </cell>
          <cell r="C152">
            <v>18.024000000000001</v>
          </cell>
          <cell r="D152">
            <v>709.60487999999998</v>
          </cell>
        </row>
        <row r="153">
          <cell r="A153" t="str">
            <v>AR6</v>
          </cell>
          <cell r="B153" t="str">
            <v>SDQ_9</v>
          </cell>
          <cell r="C153">
            <v>16.896000000000001</v>
          </cell>
          <cell r="D153">
            <v>665.19551999999999</v>
          </cell>
        </row>
        <row r="154">
          <cell r="A154" t="str">
            <v>AR8</v>
          </cell>
          <cell r="B154" t="str">
            <v>SDM_1</v>
          </cell>
          <cell r="C154">
            <v>16.776</v>
          </cell>
          <cell r="D154">
            <v>660.47111999999993</v>
          </cell>
        </row>
        <row r="155">
          <cell r="A155" t="str">
            <v>AT10</v>
          </cell>
          <cell r="B155" t="str">
            <v>SDQ_20</v>
          </cell>
          <cell r="C155">
            <v>16.809000000000001</v>
          </cell>
          <cell r="D155">
            <v>661.77032999999994</v>
          </cell>
        </row>
        <row r="156">
          <cell r="A156" t="str">
            <v>AT11</v>
          </cell>
          <cell r="B156" t="str">
            <v>SDQ_17</v>
          </cell>
          <cell r="C156">
            <v>15.944000000000001</v>
          </cell>
          <cell r="D156">
            <v>627.71528000000001</v>
          </cell>
        </row>
        <row r="157">
          <cell r="A157" t="str">
            <v>AT12</v>
          </cell>
          <cell r="B157" t="str">
            <v>SDQS_2</v>
          </cell>
          <cell r="C157">
            <v>15.95</v>
          </cell>
          <cell r="D157">
            <v>627.9514999999999</v>
          </cell>
        </row>
        <row r="158">
          <cell r="A158" t="str">
            <v>AT13</v>
          </cell>
          <cell r="B158" t="str">
            <v>SDQ_18</v>
          </cell>
          <cell r="C158">
            <v>18.363</v>
          </cell>
          <cell r="D158">
            <v>722.95130999999992</v>
          </cell>
        </row>
        <row r="159">
          <cell r="A159" t="str">
            <v>AT14</v>
          </cell>
          <cell r="B159" t="str">
            <v>SDQ_19</v>
          </cell>
          <cell r="C159">
            <v>15.782</v>
          </cell>
          <cell r="D159">
            <v>621.33733999999993</v>
          </cell>
        </row>
        <row r="160">
          <cell r="A160" t="str">
            <v>AT15</v>
          </cell>
          <cell r="B160" t="str">
            <v>SDQ_24</v>
          </cell>
          <cell r="C160">
            <v>14.965</v>
          </cell>
          <cell r="D160">
            <v>589.17205000000001</v>
          </cell>
        </row>
        <row r="161">
          <cell r="A161" t="str">
            <v>AT16</v>
          </cell>
          <cell r="B161" t="str">
            <v>SDQ_29</v>
          </cell>
          <cell r="C161">
            <v>14.936</v>
          </cell>
          <cell r="D161">
            <v>588.03031999999996</v>
          </cell>
        </row>
        <row r="162">
          <cell r="A162" t="str">
            <v>AT17</v>
          </cell>
          <cell r="B162" t="str">
            <v>SDQS_3</v>
          </cell>
          <cell r="C162">
            <v>14.714</v>
          </cell>
          <cell r="D162">
            <v>579.29017999999996</v>
          </cell>
        </row>
        <row r="163">
          <cell r="A163" t="str">
            <v>AT18</v>
          </cell>
          <cell r="B163" t="str">
            <v>SDQ_26</v>
          </cell>
          <cell r="C163">
            <v>14.289</v>
          </cell>
          <cell r="D163">
            <v>562.55792999999994</v>
          </cell>
        </row>
        <row r="164">
          <cell r="A164" t="str">
            <v>AT19</v>
          </cell>
          <cell r="B164" t="str">
            <v>SDQ_27</v>
          </cell>
          <cell r="C164">
            <v>15.567</v>
          </cell>
          <cell r="D164">
            <v>612.87279000000001</v>
          </cell>
        </row>
        <row r="165">
          <cell r="A165" t="str">
            <v>AT22</v>
          </cell>
          <cell r="B165" t="str">
            <v>SDQ_36</v>
          </cell>
          <cell r="C165">
            <v>16.193000000000001</v>
          </cell>
          <cell r="D165">
            <v>637.51841000000002</v>
          </cell>
        </row>
        <row r="166">
          <cell r="A166" t="str">
            <v>AT23</v>
          </cell>
          <cell r="B166" t="str">
            <v>SDQ_37</v>
          </cell>
          <cell r="C166">
            <v>15.65</v>
          </cell>
          <cell r="D166">
            <v>616.14049999999997</v>
          </cell>
        </row>
        <row r="167">
          <cell r="A167" t="str">
            <v>AT24</v>
          </cell>
          <cell r="B167" t="str">
            <v>SDM_4</v>
          </cell>
          <cell r="C167">
            <v>16.015000000000001</v>
          </cell>
          <cell r="D167">
            <v>630.51054999999997</v>
          </cell>
        </row>
        <row r="168">
          <cell r="A168" t="str">
            <v>AT25</v>
          </cell>
          <cell r="B168" t="str">
            <v>SDQ_38</v>
          </cell>
          <cell r="C168">
            <v>15.73</v>
          </cell>
          <cell r="D168">
            <v>619.29009999999994</v>
          </cell>
        </row>
        <row r="169">
          <cell r="A169" t="str">
            <v>AT26</v>
          </cell>
          <cell r="B169" t="str">
            <v>SDQ_35</v>
          </cell>
          <cell r="C169">
            <v>15.6</v>
          </cell>
          <cell r="D169">
            <v>614.17199999999991</v>
          </cell>
        </row>
        <row r="170">
          <cell r="A170" t="str">
            <v>AT27</v>
          </cell>
          <cell r="B170" t="str">
            <v>SDQ_44</v>
          </cell>
          <cell r="C170">
            <v>16.373999999999999</v>
          </cell>
          <cell r="D170">
            <v>644.64437999999996</v>
          </cell>
        </row>
        <row r="171">
          <cell r="A171" t="str">
            <v>AT28</v>
          </cell>
          <cell r="B171" t="str">
            <v>SDQ_41</v>
          </cell>
          <cell r="C171">
            <v>16.690999999999999</v>
          </cell>
          <cell r="D171">
            <v>657.12466999999992</v>
          </cell>
        </row>
        <row r="172">
          <cell r="A172" t="str">
            <v>AT29</v>
          </cell>
          <cell r="B172" t="str">
            <v>SDQS_5</v>
          </cell>
          <cell r="C172">
            <v>17.018999999999998</v>
          </cell>
          <cell r="D172">
            <v>670.03802999999994</v>
          </cell>
        </row>
        <row r="173">
          <cell r="A173" t="str">
            <v>AT3</v>
          </cell>
          <cell r="B173" t="str">
            <v>SDQ_2</v>
          </cell>
          <cell r="C173">
            <v>20.37</v>
          </cell>
          <cell r="D173">
            <v>801.96690000000001</v>
          </cell>
        </row>
        <row r="174">
          <cell r="A174" t="str">
            <v>AT30</v>
          </cell>
          <cell r="B174" t="str">
            <v>SDQ_46</v>
          </cell>
          <cell r="C174">
            <v>17.966000000000001</v>
          </cell>
          <cell r="D174">
            <v>707.32141999999999</v>
          </cell>
        </row>
        <row r="175">
          <cell r="A175" t="str">
            <v>AT31</v>
          </cell>
          <cell r="B175" t="str">
            <v>SDQ_47</v>
          </cell>
          <cell r="C175">
            <v>19.876999999999999</v>
          </cell>
          <cell r="D175">
            <v>782.55748999999992</v>
          </cell>
        </row>
        <row r="176">
          <cell r="A176" t="str">
            <v>AT32</v>
          </cell>
          <cell r="B176" t="str">
            <v>SDQ_49</v>
          </cell>
          <cell r="C176">
            <v>19.091999999999999</v>
          </cell>
          <cell r="D176">
            <v>751.65203999999994</v>
          </cell>
        </row>
        <row r="177">
          <cell r="A177" t="str">
            <v>AT33</v>
          </cell>
          <cell r="B177" t="str">
            <v>SDQ_53</v>
          </cell>
          <cell r="C177">
            <v>20.344000000000001</v>
          </cell>
          <cell r="D177">
            <v>800.94327999999996</v>
          </cell>
        </row>
        <row r="178">
          <cell r="A178" t="str">
            <v>AT34</v>
          </cell>
          <cell r="B178" t="str">
            <v>SDQS_6</v>
          </cell>
          <cell r="C178">
            <v>20.904</v>
          </cell>
          <cell r="D178">
            <v>822.99047999999993</v>
          </cell>
        </row>
        <row r="179">
          <cell r="A179" t="str">
            <v>AT35</v>
          </cell>
          <cell r="B179" t="str">
            <v>SDQ_55</v>
          </cell>
          <cell r="C179">
            <v>20.434000000000001</v>
          </cell>
          <cell r="D179">
            <v>804.48658</v>
          </cell>
        </row>
        <row r="180">
          <cell r="A180" t="str">
            <v>AT4</v>
          </cell>
          <cell r="B180" t="str">
            <v>SDQ_7</v>
          </cell>
          <cell r="C180">
            <v>20.71</v>
          </cell>
          <cell r="D180">
            <v>815.35270000000003</v>
          </cell>
        </row>
        <row r="181">
          <cell r="A181" t="str">
            <v>AT5</v>
          </cell>
          <cell r="B181" t="str">
            <v>SDQ_8</v>
          </cell>
          <cell r="C181">
            <v>18.492999999999999</v>
          </cell>
          <cell r="D181">
            <v>728.06940999999995</v>
          </cell>
        </row>
        <row r="182">
          <cell r="A182" t="str">
            <v>AT6</v>
          </cell>
          <cell r="B182" t="str">
            <v>SDQ_12</v>
          </cell>
          <cell r="C182">
            <v>19.8</v>
          </cell>
          <cell r="D182">
            <v>779.52599999999995</v>
          </cell>
        </row>
        <row r="183">
          <cell r="A183" t="str">
            <v>AT7</v>
          </cell>
          <cell r="B183" t="str">
            <v>SDQS_1</v>
          </cell>
          <cell r="C183">
            <v>17.893999999999998</v>
          </cell>
          <cell r="D183">
            <v>704.48677999999984</v>
          </cell>
        </row>
        <row r="184">
          <cell r="A184" t="str">
            <v>AT8</v>
          </cell>
          <cell r="B184" t="str">
            <v>SDQ_14</v>
          </cell>
          <cell r="C184">
            <v>17.370999999999999</v>
          </cell>
          <cell r="D184">
            <v>683.89626999999996</v>
          </cell>
        </row>
        <row r="185">
          <cell r="A185" t="str">
            <v>AT9</v>
          </cell>
          <cell r="B185" t="str">
            <v>SDQ_10</v>
          </cell>
          <cell r="C185">
            <v>16.521000000000001</v>
          </cell>
          <cell r="D185">
            <v>650.43177000000003</v>
          </cell>
        </row>
        <row r="186">
          <cell r="A186" t="str">
            <v>B14</v>
          </cell>
          <cell r="B186" t="str">
            <v>VCCA_DAC</v>
          </cell>
          <cell r="C186">
            <v>0.153</v>
          </cell>
          <cell r="D186">
            <v>6.0236099999999997</v>
          </cell>
        </row>
        <row r="187">
          <cell r="A187" t="str">
            <v>B15</v>
          </cell>
          <cell r="B187" t="str">
            <v>VSSA_DAC</v>
          </cell>
          <cell r="C187">
            <v>0.153</v>
          </cell>
          <cell r="D187">
            <v>6.0236099999999997</v>
          </cell>
        </row>
        <row r="188">
          <cell r="A188" t="str">
            <v>B16</v>
          </cell>
          <cell r="B188" t="str">
            <v>REFSET</v>
          </cell>
          <cell r="C188" t="str">
            <v>N/A</v>
          </cell>
          <cell r="D188" t="e">
            <v>#VALUE!</v>
          </cell>
        </row>
        <row r="189">
          <cell r="A189" t="str">
            <v>B22</v>
          </cell>
          <cell r="B189" t="str">
            <v>HDB_61</v>
          </cell>
          <cell r="C189">
            <v>16.055</v>
          </cell>
          <cell r="D189">
            <v>632.08534999999995</v>
          </cell>
        </row>
        <row r="190">
          <cell r="A190" t="str">
            <v>B23</v>
          </cell>
          <cell r="B190" t="str">
            <v>HDB_56</v>
          </cell>
          <cell r="C190">
            <v>16.376999999999999</v>
          </cell>
          <cell r="D190">
            <v>644.76248999999996</v>
          </cell>
        </row>
        <row r="191">
          <cell r="A191" t="str">
            <v>B24</v>
          </cell>
          <cell r="B191" t="str">
            <v>HDB_57</v>
          </cell>
          <cell r="C191">
            <v>18.149000000000001</v>
          </cell>
          <cell r="D191">
            <v>714.52612999999997</v>
          </cell>
        </row>
        <row r="192">
          <cell r="A192" t="str">
            <v>B25</v>
          </cell>
          <cell r="B192" t="str">
            <v>HDB_54</v>
          </cell>
          <cell r="C192">
            <v>16.916</v>
          </cell>
          <cell r="D192">
            <v>665.98291999999992</v>
          </cell>
        </row>
        <row r="193">
          <cell r="A193" t="str">
            <v>B26</v>
          </cell>
          <cell r="B193" t="str">
            <v>HDB_51</v>
          </cell>
          <cell r="C193">
            <v>17.588000000000001</v>
          </cell>
          <cell r="D193">
            <v>692.43956000000003</v>
          </cell>
        </row>
        <row r="194">
          <cell r="A194" t="str">
            <v>B27</v>
          </cell>
          <cell r="B194" t="str">
            <v>HDB_48</v>
          </cell>
          <cell r="C194">
            <v>18.239000000000001</v>
          </cell>
          <cell r="D194">
            <v>718.06943000000001</v>
          </cell>
        </row>
        <row r="195">
          <cell r="A195" t="str">
            <v>B28</v>
          </cell>
          <cell r="B195" t="str">
            <v>HXRCOMP</v>
          </cell>
          <cell r="C195">
            <v>2.532</v>
          </cell>
          <cell r="D195">
            <v>99.684839999999994</v>
          </cell>
        </row>
        <row r="196">
          <cell r="A196" t="str">
            <v>B29</v>
          </cell>
          <cell r="B196" t="str">
            <v>HDB_45</v>
          </cell>
          <cell r="C196">
            <v>18.198</v>
          </cell>
          <cell r="D196">
            <v>716.45525999999995</v>
          </cell>
        </row>
        <row r="197">
          <cell r="A197" t="str">
            <v>B3</v>
          </cell>
          <cell r="B197" t="str">
            <v>GST_2</v>
          </cell>
          <cell r="C197">
            <v>21.344999999999999</v>
          </cell>
          <cell r="D197">
            <v>840.35264999999993</v>
          </cell>
        </row>
        <row r="198">
          <cell r="A198" t="str">
            <v>B30</v>
          </cell>
          <cell r="B198" t="str">
            <v>HDB_44</v>
          </cell>
          <cell r="C198">
            <v>19.138999999999999</v>
          </cell>
          <cell r="D198">
            <v>753.50242999999989</v>
          </cell>
        </row>
        <row r="199">
          <cell r="A199" t="str">
            <v>B31</v>
          </cell>
          <cell r="B199" t="str">
            <v>HDB_42</v>
          </cell>
          <cell r="C199">
            <v>19.062999999999999</v>
          </cell>
          <cell r="D199">
            <v>750.51030999999989</v>
          </cell>
        </row>
        <row r="200">
          <cell r="A200" t="str">
            <v>B32</v>
          </cell>
          <cell r="B200" t="str">
            <v>HDB_43</v>
          </cell>
          <cell r="C200">
            <v>20.309999999999999</v>
          </cell>
          <cell r="D200">
            <v>799.60469999999987</v>
          </cell>
        </row>
        <row r="201">
          <cell r="A201" t="str">
            <v>B33</v>
          </cell>
          <cell r="B201" t="str">
            <v>DINVB_2</v>
          </cell>
          <cell r="C201">
            <v>20.95</v>
          </cell>
          <cell r="D201">
            <v>824.80149999999992</v>
          </cell>
        </row>
        <row r="202">
          <cell r="A202" t="str">
            <v>B34</v>
          </cell>
          <cell r="B202" t="str">
            <v>HDB_38</v>
          </cell>
          <cell r="C202">
            <v>22.303000000000001</v>
          </cell>
          <cell r="D202">
            <v>878.06911000000002</v>
          </cell>
        </row>
        <row r="203">
          <cell r="A203" t="str">
            <v>B35</v>
          </cell>
          <cell r="B203" t="str">
            <v>HDB_29</v>
          </cell>
          <cell r="C203">
            <v>21.478000000000002</v>
          </cell>
          <cell r="D203">
            <v>845.58885999999995</v>
          </cell>
        </row>
        <row r="204">
          <cell r="A204" t="str">
            <v>B4</v>
          </cell>
          <cell r="B204" t="str">
            <v>GST_1</v>
          </cell>
          <cell r="C204">
            <v>20.103999999999999</v>
          </cell>
          <cell r="D204">
            <v>791.49447999999995</v>
          </cell>
        </row>
        <row r="205">
          <cell r="A205" t="str">
            <v>B5</v>
          </cell>
          <cell r="B205" t="str">
            <v>GGNTB</v>
          </cell>
          <cell r="C205">
            <v>19.369</v>
          </cell>
          <cell r="D205">
            <v>762.55752999999993</v>
          </cell>
        </row>
        <row r="206">
          <cell r="A206" t="str">
            <v>B6</v>
          </cell>
          <cell r="B206" t="str">
            <v>VCCGPIO</v>
          </cell>
          <cell r="C206" t="str">
            <v>N/A</v>
          </cell>
          <cell r="D206" t="e">
            <v>#VALUE!</v>
          </cell>
        </row>
        <row r="207">
          <cell r="A207" t="str">
            <v>B7</v>
          </cell>
          <cell r="B207" t="str">
            <v>HSYNC</v>
          </cell>
          <cell r="C207">
            <v>18.933</v>
          </cell>
          <cell r="D207">
            <v>745.39220999999998</v>
          </cell>
        </row>
        <row r="208">
          <cell r="A208" t="str">
            <v>C14</v>
          </cell>
          <cell r="B208" t="str">
            <v>VSSA_DAC</v>
          </cell>
          <cell r="C208">
            <v>0.153</v>
          </cell>
          <cell r="D208">
            <v>6.0236099999999997</v>
          </cell>
        </row>
        <row r="209">
          <cell r="A209" t="str">
            <v>C15</v>
          </cell>
          <cell r="B209" t="str">
            <v>RED</v>
          </cell>
          <cell r="C209">
            <v>14.416</v>
          </cell>
          <cell r="D209">
            <v>567.55791999999997</v>
          </cell>
        </row>
        <row r="210">
          <cell r="A210" t="str">
            <v>C2</v>
          </cell>
          <cell r="B210" t="str">
            <v>GSBA_1</v>
          </cell>
          <cell r="C210">
            <v>21.135999999999999</v>
          </cell>
          <cell r="D210">
            <v>832.1243199999999</v>
          </cell>
        </row>
        <row r="211">
          <cell r="A211" t="str">
            <v>C22</v>
          </cell>
          <cell r="B211" t="str">
            <v>HDB_59</v>
          </cell>
          <cell r="C211">
            <v>14.875999999999999</v>
          </cell>
          <cell r="D211">
            <v>585.66811999999993</v>
          </cell>
        </row>
        <row r="212">
          <cell r="A212" t="str">
            <v>C24</v>
          </cell>
          <cell r="B212" t="str">
            <v>HDB_55</v>
          </cell>
          <cell r="C212">
            <v>14.999000000000001</v>
          </cell>
          <cell r="D212">
            <v>590.51062999999999</v>
          </cell>
        </row>
        <row r="213">
          <cell r="A213" t="str">
            <v>C26</v>
          </cell>
          <cell r="B213" t="str">
            <v>DINVB_3</v>
          </cell>
          <cell r="C213">
            <v>17.488</v>
          </cell>
          <cell r="D213">
            <v>688.5025599999999</v>
          </cell>
        </row>
        <row r="214">
          <cell r="A214" t="str">
            <v>C28</v>
          </cell>
          <cell r="B214" t="str">
            <v>HDB_47</v>
          </cell>
          <cell r="C214">
            <v>18.242999999999999</v>
          </cell>
          <cell r="D214">
            <v>718.22690999999986</v>
          </cell>
        </row>
        <row r="215">
          <cell r="A215" t="str">
            <v>C3</v>
          </cell>
          <cell r="B215" t="str">
            <v>GSBA_0</v>
          </cell>
          <cell r="C215">
            <v>20.629000000000001</v>
          </cell>
          <cell r="D215">
            <v>812.16372999999999</v>
          </cell>
        </row>
        <row r="216">
          <cell r="A216" t="str">
            <v>C30</v>
          </cell>
          <cell r="B216" t="str">
            <v>HDSTBNB_2</v>
          </cell>
          <cell r="C216">
            <v>17.629000000000001</v>
          </cell>
          <cell r="D216">
            <v>694.05372999999997</v>
          </cell>
        </row>
        <row r="217">
          <cell r="A217" t="str">
            <v>C32</v>
          </cell>
          <cell r="B217" t="str">
            <v>HDB_41</v>
          </cell>
          <cell r="C217">
            <v>19.356000000000002</v>
          </cell>
          <cell r="D217">
            <v>762.04571999999996</v>
          </cell>
        </row>
        <row r="218">
          <cell r="A218" t="str">
            <v>C34</v>
          </cell>
          <cell r="B218" t="str">
            <v>HDB_37</v>
          </cell>
          <cell r="C218">
            <v>20.375</v>
          </cell>
          <cell r="D218">
            <v>802.16374999999994</v>
          </cell>
        </row>
        <row r="219">
          <cell r="A219" t="str">
            <v>C35</v>
          </cell>
          <cell r="B219" t="str">
            <v>DINVB_1</v>
          </cell>
          <cell r="C219">
            <v>19.975999999999999</v>
          </cell>
          <cell r="D219">
            <v>786.45511999999997</v>
          </cell>
        </row>
        <row r="220">
          <cell r="A220" t="str">
            <v>C36</v>
          </cell>
          <cell r="B220" t="str">
            <v>HDB_31</v>
          </cell>
          <cell r="C220">
            <v>22.239000000000001</v>
          </cell>
          <cell r="D220">
            <v>875.54943000000003</v>
          </cell>
        </row>
        <row r="221">
          <cell r="A221" t="str">
            <v>C4</v>
          </cell>
          <cell r="B221" t="str">
            <v>GST_0</v>
          </cell>
          <cell r="C221">
            <v>18.904</v>
          </cell>
          <cell r="D221">
            <v>744.25047999999992</v>
          </cell>
        </row>
        <row r="222">
          <cell r="A222" t="str">
            <v>C6</v>
          </cell>
          <cell r="B222" t="str">
            <v>VSYNC</v>
          </cell>
          <cell r="C222">
            <v>18.588999999999999</v>
          </cell>
          <cell r="D222">
            <v>731.84892999999988</v>
          </cell>
        </row>
        <row r="223">
          <cell r="A223" t="str">
            <v>C7</v>
          </cell>
          <cell r="B223" t="str">
            <v>DDCA_DATA</v>
          </cell>
          <cell r="C223">
            <v>17.631</v>
          </cell>
          <cell r="D223">
            <v>694.13247000000001</v>
          </cell>
        </row>
        <row r="224">
          <cell r="A224" t="str">
            <v>D14</v>
          </cell>
          <cell r="B224" t="str">
            <v>DREFCLK</v>
          </cell>
          <cell r="C224">
            <v>13.776999999999999</v>
          </cell>
          <cell r="D224">
            <v>542.40048999999999</v>
          </cell>
        </row>
        <row r="225">
          <cell r="A225" t="str">
            <v>D16</v>
          </cell>
          <cell r="B225" t="str">
            <v>REDB</v>
          </cell>
          <cell r="C225">
            <v>14.404999999999999</v>
          </cell>
          <cell r="D225">
            <v>567.12484999999992</v>
          </cell>
        </row>
        <row r="226">
          <cell r="A226" t="str">
            <v>D2</v>
          </cell>
          <cell r="B226" t="str">
            <v>GSBA_3</v>
          </cell>
          <cell r="C226">
            <v>19.521000000000001</v>
          </cell>
          <cell r="D226">
            <v>768.54176999999993</v>
          </cell>
        </row>
        <row r="227">
          <cell r="A227" t="str">
            <v>D22</v>
          </cell>
          <cell r="B227" t="str">
            <v>CPURSTB</v>
          </cell>
          <cell r="C227">
            <v>13.451000000000001</v>
          </cell>
          <cell r="D227">
            <v>529.56587000000002</v>
          </cell>
        </row>
        <row r="228">
          <cell r="A228" t="str">
            <v>D24</v>
          </cell>
          <cell r="B228" t="str">
            <v>HDB_62</v>
          </cell>
          <cell r="C228">
            <v>14.8</v>
          </cell>
          <cell r="D228">
            <v>582.67600000000004</v>
          </cell>
        </row>
        <row r="229">
          <cell r="A229" t="str">
            <v>D25</v>
          </cell>
          <cell r="B229" t="str">
            <v>HDSTBNB_3</v>
          </cell>
          <cell r="C229">
            <v>15.141999999999999</v>
          </cell>
          <cell r="D229">
            <v>596.14053999999999</v>
          </cell>
        </row>
        <row r="230">
          <cell r="A230" t="str">
            <v>D26</v>
          </cell>
          <cell r="B230" t="str">
            <v>HDB_49</v>
          </cell>
          <cell r="C230">
            <v>16.067</v>
          </cell>
          <cell r="D230">
            <v>632.55778999999995</v>
          </cell>
        </row>
        <row r="231">
          <cell r="A231" t="str">
            <v>D27</v>
          </cell>
          <cell r="B231" t="str">
            <v>HDVREF_2</v>
          </cell>
          <cell r="C231">
            <v>7.3819999999999997</v>
          </cell>
          <cell r="D231">
            <v>290.62933999999996</v>
          </cell>
        </row>
        <row r="232">
          <cell r="A232" t="str">
            <v>D28</v>
          </cell>
          <cell r="B232" t="str">
            <v>HDB_50</v>
          </cell>
          <cell r="C232">
            <v>16.827999999999999</v>
          </cell>
          <cell r="D232">
            <v>662.51835999999992</v>
          </cell>
        </row>
        <row r="233">
          <cell r="A233" t="str">
            <v>D29</v>
          </cell>
          <cell r="B233" t="str">
            <v>HDB_34</v>
          </cell>
          <cell r="C233">
            <v>15.768000000000001</v>
          </cell>
          <cell r="D233">
            <v>620.78616</v>
          </cell>
        </row>
        <row r="234">
          <cell r="A234" t="str">
            <v>D3</v>
          </cell>
          <cell r="B234" t="str">
            <v>GSBA_2</v>
          </cell>
          <cell r="C234">
            <v>19.481999999999999</v>
          </cell>
          <cell r="D234">
            <v>767.00633999999991</v>
          </cell>
        </row>
        <row r="235">
          <cell r="A235" t="str">
            <v>D30</v>
          </cell>
          <cell r="B235" t="str">
            <v>HDB_33</v>
          </cell>
          <cell r="C235">
            <v>17.062000000000001</v>
          </cell>
          <cell r="D235">
            <v>671.73094000000003</v>
          </cell>
        </row>
        <row r="236">
          <cell r="A236" t="str">
            <v>D31</v>
          </cell>
          <cell r="B236" t="str">
            <v>HDB_39</v>
          </cell>
          <cell r="C236">
            <v>16.783999999999999</v>
          </cell>
          <cell r="D236">
            <v>660.78607999999997</v>
          </cell>
        </row>
        <row r="237">
          <cell r="A237" t="str">
            <v>D32</v>
          </cell>
          <cell r="B237" t="str">
            <v>HDB_36</v>
          </cell>
          <cell r="C237">
            <v>17.63</v>
          </cell>
          <cell r="D237">
            <v>694.09309999999994</v>
          </cell>
        </row>
        <row r="238">
          <cell r="A238" t="str">
            <v>D33</v>
          </cell>
          <cell r="B238" t="str">
            <v>HDB_32</v>
          </cell>
          <cell r="C238">
            <v>19.059000000000001</v>
          </cell>
          <cell r="D238">
            <v>750.35283000000004</v>
          </cell>
        </row>
        <row r="239">
          <cell r="A239" t="str">
            <v>D35</v>
          </cell>
          <cell r="B239" t="str">
            <v>HDB_19</v>
          </cell>
          <cell r="C239">
            <v>19.986999999999998</v>
          </cell>
          <cell r="D239">
            <v>786.8881899999999</v>
          </cell>
        </row>
        <row r="240">
          <cell r="A240" t="str">
            <v>D36</v>
          </cell>
          <cell r="B240" t="str">
            <v>HDB_25</v>
          </cell>
          <cell r="C240">
            <v>20.776</v>
          </cell>
          <cell r="D240">
            <v>817.95111999999995</v>
          </cell>
        </row>
        <row r="241">
          <cell r="A241" t="str">
            <v>D5</v>
          </cell>
          <cell r="B241" t="str">
            <v>GREQB</v>
          </cell>
          <cell r="C241">
            <v>18.898</v>
          </cell>
          <cell r="D241">
            <v>744.01425999999992</v>
          </cell>
        </row>
        <row r="242">
          <cell r="A242" t="str">
            <v>D7</v>
          </cell>
          <cell r="B242" t="str">
            <v>DDCA_CLK</v>
          </cell>
          <cell r="C242">
            <v>17.468</v>
          </cell>
          <cell r="D242">
            <v>687.71515999999997</v>
          </cell>
        </row>
        <row r="243">
          <cell r="A243" t="str">
            <v>E15</v>
          </cell>
          <cell r="B243" t="str">
            <v>GREEN</v>
          </cell>
          <cell r="C243">
            <v>12.298</v>
          </cell>
          <cell r="D243">
            <v>484.17225999999999</v>
          </cell>
        </row>
        <row r="244">
          <cell r="A244" t="str">
            <v>E2</v>
          </cell>
          <cell r="B244" t="str">
            <v>GSBA_5</v>
          </cell>
          <cell r="C244">
            <v>19.315999999999999</v>
          </cell>
          <cell r="D244">
            <v>760.47091999999986</v>
          </cell>
        </row>
        <row r="245">
          <cell r="A245" t="str">
            <v>E23</v>
          </cell>
          <cell r="B245" t="str">
            <v>HDB_58</v>
          </cell>
          <cell r="C245">
            <v>12.252000000000001</v>
          </cell>
          <cell r="D245">
            <v>482.36124000000001</v>
          </cell>
        </row>
        <row r="246">
          <cell r="A246" t="str">
            <v>E25</v>
          </cell>
          <cell r="B246" t="str">
            <v>HDSTBPB_3</v>
          </cell>
          <cell r="C246">
            <v>15.385</v>
          </cell>
          <cell r="D246">
            <v>605.70744999999999</v>
          </cell>
        </row>
        <row r="247">
          <cell r="A247" t="str">
            <v>E27</v>
          </cell>
          <cell r="B247" t="str">
            <v>HDB_46</v>
          </cell>
          <cell r="C247">
            <v>14.489000000000001</v>
          </cell>
          <cell r="D247">
            <v>570.43192999999997</v>
          </cell>
        </row>
        <row r="248">
          <cell r="A248" t="str">
            <v>E29</v>
          </cell>
          <cell r="B248" t="str">
            <v>HDSTBPB_2</v>
          </cell>
          <cell r="C248">
            <v>15.656000000000001</v>
          </cell>
          <cell r="D248">
            <v>616.37671999999998</v>
          </cell>
        </row>
        <row r="249">
          <cell r="A249" t="str">
            <v>E31</v>
          </cell>
          <cell r="B249" t="str">
            <v>HDB_35</v>
          </cell>
          <cell r="C249">
            <v>15.932</v>
          </cell>
          <cell r="D249">
            <v>627.24284</v>
          </cell>
        </row>
        <row r="250">
          <cell r="A250" t="str">
            <v>E33</v>
          </cell>
          <cell r="B250" t="str">
            <v>HDB_27</v>
          </cell>
          <cell r="C250">
            <v>17.443999999999999</v>
          </cell>
          <cell r="D250">
            <v>686.77027999999996</v>
          </cell>
        </row>
        <row r="251">
          <cell r="A251" t="str">
            <v>E34</v>
          </cell>
          <cell r="B251" t="str">
            <v>HDB_28</v>
          </cell>
          <cell r="C251">
            <v>18.760999999999999</v>
          </cell>
          <cell r="D251">
            <v>738.62056999999993</v>
          </cell>
        </row>
        <row r="252">
          <cell r="A252" t="str">
            <v>E36</v>
          </cell>
          <cell r="B252" t="str">
            <v>HDB_22</v>
          </cell>
          <cell r="C252">
            <v>20.149999999999999</v>
          </cell>
          <cell r="D252">
            <v>793.30549999999994</v>
          </cell>
        </row>
        <row r="253">
          <cell r="A253" t="str">
            <v>E4</v>
          </cell>
          <cell r="B253" t="str">
            <v>GSBA_4</v>
          </cell>
          <cell r="C253">
            <v>18.178999999999998</v>
          </cell>
          <cell r="D253">
            <v>715.70722999999987</v>
          </cell>
        </row>
        <row r="254">
          <cell r="A254" t="str">
            <v>E5</v>
          </cell>
          <cell r="B254" t="str">
            <v>GSBSTBB</v>
          </cell>
          <cell r="C254">
            <v>17.036000000000001</v>
          </cell>
          <cell r="D254">
            <v>670.70731999999998</v>
          </cell>
        </row>
        <row r="255">
          <cell r="A255" t="str">
            <v>E7</v>
          </cell>
          <cell r="B255" t="str">
            <v>PWROK</v>
          </cell>
          <cell r="C255">
            <v>16.707999999999998</v>
          </cell>
          <cell r="D255">
            <v>657.79395999999986</v>
          </cell>
        </row>
        <row r="256">
          <cell r="A256" t="str">
            <v>F16</v>
          </cell>
          <cell r="B256" t="str">
            <v>GREENB</v>
          </cell>
          <cell r="C256">
            <v>12.291</v>
          </cell>
          <cell r="D256">
            <v>483.89666999999997</v>
          </cell>
        </row>
        <row r="257">
          <cell r="A257" t="str">
            <v>F2</v>
          </cell>
          <cell r="B257" t="str">
            <v>GSBA_7</v>
          </cell>
          <cell r="C257">
            <v>19.390999999999998</v>
          </cell>
          <cell r="D257">
            <v>763.4236699999999</v>
          </cell>
        </row>
        <row r="258">
          <cell r="A258" t="str">
            <v>F3</v>
          </cell>
          <cell r="B258" t="str">
            <v>GSBA_6</v>
          </cell>
          <cell r="C258">
            <v>17.481999999999999</v>
          </cell>
          <cell r="D258">
            <v>688.2663399999999</v>
          </cell>
        </row>
        <row r="259">
          <cell r="A259" t="str">
            <v>F34</v>
          </cell>
          <cell r="B259" t="str">
            <v>HDB_21</v>
          </cell>
          <cell r="C259">
            <v>17.678000000000001</v>
          </cell>
          <cell r="D259">
            <v>695.98285999999996</v>
          </cell>
        </row>
        <row r="260">
          <cell r="A260" t="str">
            <v>F35</v>
          </cell>
          <cell r="B260" t="str">
            <v>HDB_24</v>
          </cell>
          <cell r="C260">
            <v>17.690000000000001</v>
          </cell>
          <cell r="D260">
            <v>696.45529999999997</v>
          </cell>
        </row>
        <row r="261">
          <cell r="A261" t="str">
            <v>F36</v>
          </cell>
          <cell r="B261" t="str">
            <v>HDB_20</v>
          </cell>
          <cell r="C261">
            <v>18.98</v>
          </cell>
          <cell r="D261">
            <v>747.24259999999992</v>
          </cell>
        </row>
        <row r="262">
          <cell r="A262" t="str">
            <v>F4</v>
          </cell>
          <cell r="B262" t="str">
            <v>GSBSTB</v>
          </cell>
          <cell r="C262">
            <v>16.826000000000001</v>
          </cell>
          <cell r="D262">
            <v>662.43961999999999</v>
          </cell>
        </row>
        <row r="263">
          <cell r="A263" t="str">
            <v>G15</v>
          </cell>
          <cell r="B263" t="str">
            <v>BLUE</v>
          </cell>
          <cell r="C263">
            <v>10.145</v>
          </cell>
          <cell r="D263">
            <v>399.40864999999997</v>
          </cell>
        </row>
        <row r="264">
          <cell r="A264" t="str">
            <v>G2</v>
          </cell>
          <cell r="B264" t="str">
            <v>GAD_24</v>
          </cell>
          <cell r="C264">
            <v>18.846</v>
          </cell>
          <cell r="D264">
            <v>741.96701999999993</v>
          </cell>
        </row>
        <row r="265">
          <cell r="A265" t="str">
            <v>G23</v>
          </cell>
          <cell r="B265" t="str">
            <v>HDB_63</v>
          </cell>
          <cell r="C265">
            <v>10.137</v>
          </cell>
          <cell r="D265">
            <v>399.09368999999998</v>
          </cell>
        </row>
        <row r="266">
          <cell r="A266" t="str">
            <v>G25</v>
          </cell>
          <cell r="B266" t="str">
            <v>HDB_60</v>
          </cell>
          <cell r="C266">
            <v>11.657</v>
          </cell>
          <cell r="D266">
            <v>458.93608999999998</v>
          </cell>
        </row>
        <row r="267">
          <cell r="A267" t="str">
            <v>G27</v>
          </cell>
          <cell r="B267" t="str">
            <v>HDB_52</v>
          </cell>
          <cell r="C267">
            <v>15.227</v>
          </cell>
          <cell r="D267">
            <v>599.48698999999999</v>
          </cell>
        </row>
        <row r="268">
          <cell r="A268" t="str">
            <v>G29</v>
          </cell>
          <cell r="B268" t="str">
            <v>HDB_40</v>
          </cell>
          <cell r="C268">
            <v>13.067</v>
          </cell>
          <cell r="D268">
            <v>514.44778999999994</v>
          </cell>
        </row>
        <row r="269">
          <cell r="A269" t="str">
            <v>G31</v>
          </cell>
          <cell r="B269" t="str">
            <v>HDB_30</v>
          </cell>
          <cell r="C269">
            <v>13.92</v>
          </cell>
          <cell r="D269">
            <v>548.03039999999999</v>
          </cell>
        </row>
        <row r="270">
          <cell r="A270" t="str">
            <v>G33</v>
          </cell>
          <cell r="B270" t="str">
            <v>HDSTBNB_1</v>
          </cell>
          <cell r="C270">
            <v>16.41</v>
          </cell>
          <cell r="D270">
            <v>646.06169999999997</v>
          </cell>
        </row>
        <row r="271">
          <cell r="A271" t="str">
            <v>G34</v>
          </cell>
          <cell r="B271" t="str">
            <v>HDB_16</v>
          </cell>
          <cell r="C271">
            <v>16.754000000000001</v>
          </cell>
          <cell r="D271">
            <v>659.60497999999995</v>
          </cell>
        </row>
        <row r="272">
          <cell r="A272" t="str">
            <v>G36</v>
          </cell>
          <cell r="B272" t="str">
            <v>HDB_17</v>
          </cell>
          <cell r="C272">
            <v>18.495000000000001</v>
          </cell>
          <cell r="D272">
            <v>728.14814999999999</v>
          </cell>
        </row>
        <row r="273">
          <cell r="A273" t="str">
            <v>G4</v>
          </cell>
          <cell r="B273" t="str">
            <v>GAD_31</v>
          </cell>
          <cell r="C273">
            <v>15.949</v>
          </cell>
          <cell r="D273">
            <v>627.91212999999993</v>
          </cell>
        </row>
        <row r="274">
          <cell r="A274" t="str">
            <v>G5</v>
          </cell>
          <cell r="B274" t="str">
            <v>GWBFB</v>
          </cell>
          <cell r="C274">
            <v>18.452999999999999</v>
          </cell>
          <cell r="D274">
            <v>726.49460999999997</v>
          </cell>
        </row>
        <row r="275">
          <cell r="A275" t="str">
            <v>G7</v>
          </cell>
          <cell r="B275" t="str">
            <v>GRBFB</v>
          </cell>
          <cell r="C275">
            <v>13.973000000000001</v>
          </cell>
          <cell r="D275">
            <v>550.11701000000005</v>
          </cell>
        </row>
        <row r="276">
          <cell r="A276" t="str">
            <v>H16</v>
          </cell>
          <cell r="B276" t="str">
            <v>BLUEB</v>
          </cell>
          <cell r="C276">
            <v>10.138999999999999</v>
          </cell>
          <cell r="D276">
            <v>399.17242999999996</v>
          </cell>
        </row>
        <row r="277">
          <cell r="A277" t="str">
            <v>H2</v>
          </cell>
          <cell r="B277" t="str">
            <v>GCBEB_3</v>
          </cell>
          <cell r="C277">
            <v>19.14</v>
          </cell>
          <cell r="D277">
            <v>753.54179999999997</v>
          </cell>
        </row>
        <row r="278">
          <cell r="A278" t="str">
            <v>H24</v>
          </cell>
          <cell r="B278" t="str">
            <v>HDVREF_1</v>
          </cell>
          <cell r="C278" t="str">
            <v>N/A</v>
          </cell>
          <cell r="D278" t="e">
            <v>#VALUE!</v>
          </cell>
        </row>
        <row r="279">
          <cell r="A279" t="str">
            <v>H26</v>
          </cell>
          <cell r="B279" t="str">
            <v>HDB_53</v>
          </cell>
          <cell r="C279">
            <v>14.654999999999999</v>
          </cell>
          <cell r="D279">
            <v>576.9673499999999</v>
          </cell>
        </row>
        <row r="280">
          <cell r="A280" t="str">
            <v>H28</v>
          </cell>
          <cell r="B280" t="str">
            <v>HXSWING</v>
          </cell>
          <cell r="C280" t="str">
            <v>N/A</v>
          </cell>
          <cell r="D280" t="e">
            <v>#VALUE!</v>
          </cell>
        </row>
        <row r="281">
          <cell r="A281" t="str">
            <v>H3</v>
          </cell>
          <cell r="B281" t="str">
            <v>GAD_29</v>
          </cell>
          <cell r="C281">
            <v>17.247</v>
          </cell>
          <cell r="D281">
            <v>679.01438999999993</v>
          </cell>
        </row>
        <row r="282">
          <cell r="A282" t="str">
            <v>H30</v>
          </cell>
          <cell r="B282" t="str">
            <v>HDVREF_0</v>
          </cell>
          <cell r="C282" t="str">
            <v>N/A</v>
          </cell>
          <cell r="D282" t="e">
            <v>#VALUE!</v>
          </cell>
        </row>
        <row r="283">
          <cell r="A283" t="str">
            <v>H34</v>
          </cell>
          <cell r="B283" t="str">
            <v>HDB_23</v>
          </cell>
          <cell r="C283">
            <v>16.363</v>
          </cell>
          <cell r="D283">
            <v>644.21130999999991</v>
          </cell>
        </row>
        <row r="284">
          <cell r="A284" t="str">
            <v>H35</v>
          </cell>
          <cell r="B284" t="str">
            <v>HDB_26</v>
          </cell>
          <cell r="C284">
            <v>16.387</v>
          </cell>
          <cell r="D284">
            <v>645.15618999999992</v>
          </cell>
        </row>
        <row r="285">
          <cell r="A285" t="str">
            <v>H36</v>
          </cell>
          <cell r="B285" t="str">
            <v>HDB_15</v>
          </cell>
          <cell r="C285">
            <v>17.643999999999998</v>
          </cell>
          <cell r="D285">
            <v>694.64427999999987</v>
          </cell>
        </row>
        <row r="286">
          <cell r="A286" t="str">
            <v>H4</v>
          </cell>
          <cell r="B286" t="str">
            <v>GAD_23</v>
          </cell>
          <cell r="C286">
            <v>15.832000000000001</v>
          </cell>
          <cell r="D286">
            <v>623.30583999999999</v>
          </cell>
        </row>
        <row r="287">
          <cell r="A287" t="str">
            <v>H8</v>
          </cell>
          <cell r="B287" t="str">
            <v>GPIPEB</v>
          </cell>
          <cell r="C287">
            <v>12.942</v>
          </cell>
          <cell r="D287">
            <v>509.52653999999995</v>
          </cell>
        </row>
        <row r="288">
          <cell r="A288" t="str">
            <v>J2</v>
          </cell>
          <cell r="B288" t="str">
            <v>GAD_19</v>
          </cell>
          <cell r="C288">
            <v>17.172000000000001</v>
          </cell>
          <cell r="D288">
            <v>676.06164000000001</v>
          </cell>
        </row>
        <row r="289">
          <cell r="A289" t="str">
            <v>J31</v>
          </cell>
          <cell r="B289" t="str">
            <v>HCLKN</v>
          </cell>
          <cell r="C289">
            <v>11.423999999999999</v>
          </cell>
          <cell r="D289">
            <v>449.76287999999994</v>
          </cell>
        </row>
        <row r="290">
          <cell r="A290" t="str">
            <v>J33</v>
          </cell>
          <cell r="B290" t="str">
            <v>HDB_18</v>
          </cell>
          <cell r="C290">
            <v>14.282999999999999</v>
          </cell>
          <cell r="D290">
            <v>562.32170999999994</v>
          </cell>
        </row>
        <row r="291">
          <cell r="A291" t="str">
            <v>J34</v>
          </cell>
          <cell r="B291" t="str">
            <v>HDSTBPB_1</v>
          </cell>
          <cell r="C291">
            <v>19.748000000000001</v>
          </cell>
          <cell r="D291">
            <v>777.47875999999997</v>
          </cell>
        </row>
        <row r="292">
          <cell r="A292" t="str">
            <v>J36</v>
          </cell>
          <cell r="B292" t="str">
            <v>HDB_8</v>
          </cell>
          <cell r="C292">
            <v>17.556999999999999</v>
          </cell>
          <cell r="D292">
            <v>691.21908999999994</v>
          </cell>
        </row>
        <row r="293">
          <cell r="A293" t="str">
            <v>J4</v>
          </cell>
          <cell r="B293" t="str">
            <v>GAD_26</v>
          </cell>
          <cell r="C293">
            <v>15.638999999999999</v>
          </cell>
          <cell r="D293">
            <v>615.70742999999993</v>
          </cell>
        </row>
        <row r="294">
          <cell r="A294" t="str">
            <v>J5</v>
          </cell>
          <cell r="B294" t="str">
            <v>GAD_27</v>
          </cell>
          <cell r="C294">
            <v>14.734999999999999</v>
          </cell>
          <cell r="D294">
            <v>580.11694999999997</v>
          </cell>
        </row>
        <row r="295">
          <cell r="A295" t="str">
            <v>J7</v>
          </cell>
          <cell r="B295" t="str">
            <v>GAD_28</v>
          </cell>
          <cell r="C295">
            <v>12.816000000000001</v>
          </cell>
          <cell r="D295">
            <v>504.56592000000001</v>
          </cell>
        </row>
        <row r="296">
          <cell r="A296" t="str">
            <v>K2</v>
          </cell>
          <cell r="B296" t="str">
            <v>GAD_18</v>
          </cell>
          <cell r="C296">
            <v>16.835000000000001</v>
          </cell>
          <cell r="D296">
            <v>662.79395</v>
          </cell>
        </row>
        <row r="297">
          <cell r="A297" t="str">
            <v>K3</v>
          </cell>
          <cell r="B297" t="str">
            <v>GAD_25</v>
          </cell>
          <cell r="C297">
            <v>16.248000000000001</v>
          </cell>
          <cell r="D297">
            <v>639.68376000000001</v>
          </cell>
        </row>
        <row r="298">
          <cell r="A298" t="str">
            <v>K30</v>
          </cell>
          <cell r="B298" t="str">
            <v>HCLKP</v>
          </cell>
          <cell r="C298">
            <v>11.436999999999999</v>
          </cell>
          <cell r="D298">
            <v>450.27468999999996</v>
          </cell>
        </row>
        <row r="299">
          <cell r="A299" t="str">
            <v>K34</v>
          </cell>
          <cell r="B299" t="str">
            <v>HDB_9</v>
          </cell>
          <cell r="C299">
            <v>14.237</v>
          </cell>
          <cell r="D299">
            <v>560.51068999999995</v>
          </cell>
        </row>
        <row r="300">
          <cell r="A300" t="str">
            <v>K35</v>
          </cell>
          <cell r="B300" t="str">
            <v>HDB_14</v>
          </cell>
          <cell r="C300">
            <v>15.75</v>
          </cell>
          <cell r="D300">
            <v>620.07749999999999</v>
          </cell>
        </row>
        <row r="301">
          <cell r="A301" t="str">
            <v>K36</v>
          </cell>
          <cell r="B301" t="str">
            <v>HDB_10</v>
          </cell>
          <cell r="C301">
            <v>16.568000000000001</v>
          </cell>
          <cell r="D301">
            <v>652.28215999999998</v>
          </cell>
        </row>
        <row r="302">
          <cell r="A302" t="str">
            <v>K4</v>
          </cell>
          <cell r="B302" t="str">
            <v>GAD_17</v>
          </cell>
          <cell r="C302">
            <v>14.613</v>
          </cell>
          <cell r="D302">
            <v>575.31380999999999</v>
          </cell>
        </row>
        <row r="303">
          <cell r="A303" t="str">
            <v>K8</v>
          </cell>
          <cell r="B303" t="str">
            <v>GAD_30</v>
          </cell>
          <cell r="C303">
            <v>11.089</v>
          </cell>
          <cell r="D303">
            <v>436.57392999999996</v>
          </cell>
        </row>
        <row r="304">
          <cell r="A304" t="str">
            <v>L2</v>
          </cell>
          <cell r="B304" t="str">
            <v>GRCOMP</v>
          </cell>
          <cell r="C304">
            <v>15.804</v>
          </cell>
          <cell r="D304">
            <v>622.20348000000001</v>
          </cell>
        </row>
        <row r="305">
          <cell r="A305" t="str">
            <v>L31</v>
          </cell>
          <cell r="B305" t="str">
            <v>HDSTBPB_0</v>
          </cell>
          <cell r="C305">
            <v>13.41</v>
          </cell>
          <cell r="D305">
            <v>527.95169999999996</v>
          </cell>
        </row>
        <row r="306">
          <cell r="A306" t="str">
            <v>L33</v>
          </cell>
          <cell r="B306" t="str">
            <v>HDB_5</v>
          </cell>
          <cell r="C306">
            <v>13.706</v>
          </cell>
          <cell r="D306">
            <v>539.60521999999992</v>
          </cell>
        </row>
        <row r="307">
          <cell r="A307" t="str">
            <v>L34</v>
          </cell>
          <cell r="B307" t="str">
            <v>HDB_13</v>
          </cell>
          <cell r="C307">
            <v>14.929</v>
          </cell>
          <cell r="D307">
            <v>587.75473</v>
          </cell>
        </row>
        <row r="308">
          <cell r="A308" t="str">
            <v>L36</v>
          </cell>
          <cell r="B308" t="str">
            <v>HDB_6</v>
          </cell>
          <cell r="C308">
            <v>16.047000000000001</v>
          </cell>
          <cell r="D308">
            <v>631.77039000000002</v>
          </cell>
        </row>
        <row r="309">
          <cell r="A309" t="str">
            <v>L4</v>
          </cell>
          <cell r="B309" t="str">
            <v>GAD_22</v>
          </cell>
          <cell r="C309">
            <v>15.366</v>
          </cell>
          <cell r="D309">
            <v>604.95941999999991</v>
          </cell>
        </row>
        <row r="310">
          <cell r="A310" t="str">
            <v>L5</v>
          </cell>
          <cell r="B310" t="str">
            <v>GAD_21</v>
          </cell>
          <cell r="C310">
            <v>13.945</v>
          </cell>
          <cell r="D310">
            <v>549.01464999999996</v>
          </cell>
        </row>
        <row r="311">
          <cell r="A311" t="str">
            <v>L7</v>
          </cell>
          <cell r="B311" t="str">
            <v>GADSTBB1</v>
          </cell>
          <cell r="C311">
            <v>11.638999999999999</v>
          </cell>
          <cell r="D311">
            <v>458.22742999999997</v>
          </cell>
        </row>
        <row r="312">
          <cell r="A312" t="str">
            <v>M2</v>
          </cell>
          <cell r="B312" t="str">
            <v>GCBEB_2</v>
          </cell>
          <cell r="C312">
            <v>17.152000000000001</v>
          </cell>
          <cell r="D312">
            <v>675.27423999999996</v>
          </cell>
        </row>
        <row r="313">
          <cell r="A313" t="str">
            <v>M3</v>
          </cell>
          <cell r="B313" t="str">
            <v>GAD_20</v>
          </cell>
          <cell r="C313">
            <v>16.286000000000001</v>
          </cell>
          <cell r="D313">
            <v>641.17982000000006</v>
          </cell>
        </row>
        <row r="314">
          <cell r="A314" t="str">
            <v>M30</v>
          </cell>
          <cell r="B314" t="str">
            <v>HDB_11</v>
          </cell>
          <cell r="C314">
            <v>9.7309999999999999</v>
          </cell>
          <cell r="D314">
            <v>383.10946999999999</v>
          </cell>
        </row>
        <row r="315">
          <cell r="A315" t="str">
            <v>M34</v>
          </cell>
          <cell r="B315" t="str">
            <v>BPRIB</v>
          </cell>
          <cell r="C315">
            <v>19.606999999999999</v>
          </cell>
          <cell r="D315">
            <v>771.9275899999999</v>
          </cell>
        </row>
        <row r="316">
          <cell r="A316" t="str">
            <v>M35</v>
          </cell>
          <cell r="B316" t="str">
            <v>HDB_12</v>
          </cell>
          <cell r="C316">
            <v>15.539</v>
          </cell>
          <cell r="D316">
            <v>611.77042999999992</v>
          </cell>
        </row>
        <row r="317">
          <cell r="A317" t="str">
            <v>M36</v>
          </cell>
          <cell r="B317" t="str">
            <v>HITMB</v>
          </cell>
          <cell r="C317">
            <v>17.963000000000001</v>
          </cell>
          <cell r="D317">
            <v>707.20330999999999</v>
          </cell>
        </row>
        <row r="318">
          <cell r="A318" t="str">
            <v>M4</v>
          </cell>
          <cell r="B318" t="str">
            <v>GFRAMEB</v>
          </cell>
          <cell r="C318">
            <v>14.439</v>
          </cell>
          <cell r="D318">
            <v>568.46343000000002</v>
          </cell>
        </row>
        <row r="319">
          <cell r="A319" t="str">
            <v>M8</v>
          </cell>
          <cell r="B319" t="str">
            <v>GADSTB1</v>
          </cell>
          <cell r="C319">
            <v>11.257999999999999</v>
          </cell>
          <cell r="D319">
            <v>443.22745999999995</v>
          </cell>
        </row>
        <row r="320">
          <cell r="A320" t="str">
            <v>N2</v>
          </cell>
          <cell r="B320" t="str">
            <v>GDEVSELB</v>
          </cell>
          <cell r="C320">
            <v>16.03</v>
          </cell>
          <cell r="D320">
            <v>631.10109999999997</v>
          </cell>
        </row>
        <row r="321">
          <cell r="A321" t="str">
            <v>N31</v>
          </cell>
          <cell r="B321" t="str">
            <v>HDSTBNB_0</v>
          </cell>
          <cell r="C321">
            <v>13.218</v>
          </cell>
          <cell r="D321">
            <v>520.39265999999998</v>
          </cell>
        </row>
        <row r="322">
          <cell r="A322" t="str">
            <v>N33</v>
          </cell>
          <cell r="B322" t="str">
            <v>DINVB_0</v>
          </cell>
          <cell r="C322">
            <v>14.234</v>
          </cell>
          <cell r="D322">
            <v>560.39257999999995</v>
          </cell>
        </row>
        <row r="323">
          <cell r="A323" t="str">
            <v>N34</v>
          </cell>
          <cell r="B323" t="str">
            <v>HDB_3</v>
          </cell>
          <cell r="C323">
            <v>14.670999999999999</v>
          </cell>
          <cell r="D323">
            <v>577.59726999999998</v>
          </cell>
        </row>
        <row r="324">
          <cell r="A324" t="str">
            <v>N36</v>
          </cell>
          <cell r="B324" t="str">
            <v>DEFERB</v>
          </cell>
          <cell r="C324">
            <v>16.655000000000001</v>
          </cell>
          <cell r="D324">
            <v>655.70735000000002</v>
          </cell>
        </row>
        <row r="325">
          <cell r="A325" t="str">
            <v>N4</v>
          </cell>
          <cell r="B325" t="str">
            <v>GCBEB_1</v>
          </cell>
          <cell r="C325">
            <v>14.750999999999999</v>
          </cell>
          <cell r="D325">
            <v>580.74686999999994</v>
          </cell>
        </row>
        <row r="326">
          <cell r="A326" t="str">
            <v>N5</v>
          </cell>
          <cell r="B326" t="str">
            <v>GTRDYB</v>
          </cell>
          <cell r="C326">
            <v>13.618</v>
          </cell>
          <cell r="D326">
            <v>536.14066000000003</v>
          </cell>
        </row>
        <row r="327">
          <cell r="A327" t="str">
            <v>N7</v>
          </cell>
          <cell r="B327" t="str">
            <v>GIRDYB</v>
          </cell>
          <cell r="C327">
            <v>13.468999999999999</v>
          </cell>
          <cell r="D327">
            <v>530.27452999999991</v>
          </cell>
        </row>
        <row r="328">
          <cell r="A328" t="str">
            <v>P2</v>
          </cell>
          <cell r="B328" t="str">
            <v>GSTOPB</v>
          </cell>
          <cell r="C328">
            <v>17.067</v>
          </cell>
          <cell r="D328">
            <v>671.92778999999996</v>
          </cell>
        </row>
        <row r="329">
          <cell r="A329" t="str">
            <v>P3</v>
          </cell>
          <cell r="B329" t="str">
            <v>GAD_15</v>
          </cell>
          <cell r="C329">
            <v>14.547000000000001</v>
          </cell>
          <cell r="D329">
            <v>572.71538999999996</v>
          </cell>
        </row>
        <row r="330">
          <cell r="A330" t="str">
            <v>P30</v>
          </cell>
          <cell r="B330" t="str">
            <v>HCCVREF</v>
          </cell>
          <cell r="C330" t="str">
            <v>N/A</v>
          </cell>
          <cell r="D330" t="e">
            <v>#VALUE!</v>
          </cell>
        </row>
        <row r="331">
          <cell r="A331" t="str">
            <v>P34</v>
          </cell>
          <cell r="B331" t="str">
            <v>RSB_2</v>
          </cell>
          <cell r="C331">
            <v>16.481999999999999</v>
          </cell>
          <cell r="D331">
            <v>648.8963399999999</v>
          </cell>
        </row>
        <row r="332">
          <cell r="A332" t="str">
            <v>P35</v>
          </cell>
          <cell r="B332" t="str">
            <v>HDB_7</v>
          </cell>
          <cell r="C332">
            <v>14.599</v>
          </cell>
          <cell r="D332">
            <v>574.76262999999994</v>
          </cell>
        </row>
        <row r="333">
          <cell r="A333" t="str">
            <v>P36</v>
          </cell>
          <cell r="B333" t="str">
            <v>HITB</v>
          </cell>
          <cell r="C333">
            <v>15.023</v>
          </cell>
          <cell r="D333">
            <v>591.45551</v>
          </cell>
        </row>
        <row r="334">
          <cell r="A334" t="str">
            <v>P4</v>
          </cell>
          <cell r="B334" t="str">
            <v>GPAR</v>
          </cell>
          <cell r="C334">
            <v>13.754</v>
          </cell>
          <cell r="D334">
            <v>541.49497999999994</v>
          </cell>
        </row>
        <row r="335">
          <cell r="A335" t="str">
            <v>P8</v>
          </cell>
          <cell r="B335" t="str">
            <v>GAD_16</v>
          </cell>
          <cell r="C335">
            <v>9.24</v>
          </cell>
          <cell r="D335">
            <v>363.77879999999999</v>
          </cell>
        </row>
        <row r="336">
          <cell r="A336" t="str">
            <v>R2</v>
          </cell>
          <cell r="B336" t="str">
            <v>GAD_11</v>
          </cell>
          <cell r="C336">
            <v>16.193000000000001</v>
          </cell>
          <cell r="D336">
            <v>637.51841000000002</v>
          </cell>
        </row>
        <row r="337">
          <cell r="A337" t="str">
            <v>R31</v>
          </cell>
          <cell r="B337" t="str">
            <v>HDB_4</v>
          </cell>
          <cell r="C337">
            <v>10.153</v>
          </cell>
          <cell r="D337">
            <v>399.72361000000001</v>
          </cell>
        </row>
        <row r="338">
          <cell r="A338" t="str">
            <v>R33</v>
          </cell>
          <cell r="B338" t="str">
            <v>HDB_1</v>
          </cell>
          <cell r="C338">
            <v>11.802</v>
          </cell>
          <cell r="D338">
            <v>464.64473999999996</v>
          </cell>
        </row>
        <row r="339">
          <cell r="A339" t="str">
            <v>R34</v>
          </cell>
          <cell r="B339" t="str">
            <v>HDB_2</v>
          </cell>
          <cell r="C339">
            <v>13.813000000000001</v>
          </cell>
          <cell r="D339">
            <v>543.81781000000001</v>
          </cell>
        </row>
        <row r="340">
          <cell r="A340" t="str">
            <v>R36</v>
          </cell>
          <cell r="B340" t="str">
            <v>RSB_0</v>
          </cell>
          <cell r="C340">
            <v>14.760999999999999</v>
          </cell>
          <cell r="D340">
            <v>581.14056999999991</v>
          </cell>
        </row>
        <row r="341">
          <cell r="A341" t="str">
            <v>R4</v>
          </cell>
          <cell r="B341" t="str">
            <v>GCBEB_0</v>
          </cell>
          <cell r="C341">
            <v>14.159000000000001</v>
          </cell>
          <cell r="D341">
            <v>557.43983000000003</v>
          </cell>
        </row>
        <row r="342">
          <cell r="A342" t="str">
            <v>R5</v>
          </cell>
          <cell r="B342" t="str">
            <v>GAD_12</v>
          </cell>
          <cell r="C342">
            <v>12.516999999999999</v>
          </cell>
          <cell r="D342">
            <v>492.79428999999993</v>
          </cell>
        </row>
        <row r="343">
          <cell r="A343" t="str">
            <v>R7</v>
          </cell>
          <cell r="B343" t="str">
            <v>GAD_13</v>
          </cell>
          <cell r="C343">
            <v>10.422000000000001</v>
          </cell>
          <cell r="D343">
            <v>410.31414000000001</v>
          </cell>
        </row>
        <row r="344">
          <cell r="A344" t="str">
            <v>T2</v>
          </cell>
          <cell r="B344" t="str">
            <v>GAD_8</v>
          </cell>
          <cell r="C344">
            <v>16.123000000000001</v>
          </cell>
          <cell r="D344">
            <v>634.76251000000002</v>
          </cell>
        </row>
        <row r="345">
          <cell r="A345" t="str">
            <v>T3</v>
          </cell>
          <cell r="B345" t="str">
            <v>GAD_9</v>
          </cell>
          <cell r="C345">
            <v>14.887</v>
          </cell>
          <cell r="D345">
            <v>586.10118999999997</v>
          </cell>
        </row>
        <row r="346">
          <cell r="A346" t="str">
            <v>T30</v>
          </cell>
          <cell r="B346" t="str">
            <v>HDB_0</v>
          </cell>
          <cell r="C346">
            <v>9.7799999999999994</v>
          </cell>
          <cell r="D346">
            <v>385.03859999999997</v>
          </cell>
        </row>
        <row r="347">
          <cell r="A347" t="str">
            <v>T34</v>
          </cell>
          <cell r="B347" t="str">
            <v>BNRB</v>
          </cell>
          <cell r="C347">
            <v>13.175000000000001</v>
          </cell>
          <cell r="D347">
            <v>518.69974999999999</v>
          </cell>
        </row>
        <row r="348">
          <cell r="A348" t="str">
            <v>T35</v>
          </cell>
          <cell r="B348" t="str">
            <v>HLOCKB</v>
          </cell>
          <cell r="C348">
            <v>13.625</v>
          </cell>
          <cell r="D348">
            <v>536.41624999999999</v>
          </cell>
        </row>
        <row r="349">
          <cell r="A349" t="str">
            <v>T36</v>
          </cell>
          <cell r="B349" t="str">
            <v>ADSB</v>
          </cell>
          <cell r="C349">
            <v>15.352</v>
          </cell>
          <cell r="D349">
            <v>604.40823999999998</v>
          </cell>
        </row>
        <row r="350">
          <cell r="A350" t="str">
            <v>T4</v>
          </cell>
          <cell r="B350" t="str">
            <v>GAD_10</v>
          </cell>
          <cell r="C350">
            <v>13.31</v>
          </cell>
          <cell r="D350">
            <v>524.01469999999995</v>
          </cell>
        </row>
        <row r="351">
          <cell r="A351" t="str">
            <v>T8</v>
          </cell>
          <cell r="B351" t="str">
            <v>GAD_14</v>
          </cell>
          <cell r="C351">
            <v>9.3339999999999996</v>
          </cell>
          <cell r="D351">
            <v>367.47957999999994</v>
          </cell>
        </row>
        <row r="352">
          <cell r="A352" t="str">
            <v>U2</v>
          </cell>
          <cell r="B352" t="str">
            <v>GAD_6</v>
          </cell>
          <cell r="C352">
            <v>15.292999999999999</v>
          </cell>
          <cell r="D352">
            <v>602.08540999999991</v>
          </cell>
        </row>
        <row r="353">
          <cell r="A353" t="str">
            <v>U31</v>
          </cell>
          <cell r="B353" t="str">
            <v>DBSYB</v>
          </cell>
          <cell r="C353">
            <v>9.6460000000000008</v>
          </cell>
          <cell r="D353">
            <v>379.76301999999998</v>
          </cell>
        </row>
        <row r="354">
          <cell r="A354" t="str">
            <v>U33</v>
          </cell>
          <cell r="B354" t="str">
            <v>BREQ0B</v>
          </cell>
          <cell r="C354">
            <v>11.311</v>
          </cell>
          <cell r="D354">
            <v>445.31406999999996</v>
          </cell>
        </row>
        <row r="355">
          <cell r="A355" t="str">
            <v>U34</v>
          </cell>
          <cell r="B355" t="str">
            <v>RSB_1</v>
          </cell>
          <cell r="C355">
            <v>13.601000000000001</v>
          </cell>
          <cell r="D355">
            <v>535.47136999999998</v>
          </cell>
        </row>
        <row r="356">
          <cell r="A356" t="str">
            <v>U36</v>
          </cell>
          <cell r="B356" t="str">
            <v>DRDYB</v>
          </cell>
          <cell r="C356">
            <v>16.638000000000002</v>
          </cell>
          <cell r="D356">
            <v>655.03805999999997</v>
          </cell>
        </row>
        <row r="357">
          <cell r="A357" t="str">
            <v>U4</v>
          </cell>
          <cell r="B357" t="str">
            <v>GAD_5</v>
          </cell>
          <cell r="C357">
            <v>13.052</v>
          </cell>
          <cell r="D357">
            <v>513.85723999999993</v>
          </cell>
        </row>
        <row r="358">
          <cell r="A358" t="str">
            <v>U5</v>
          </cell>
          <cell r="B358" t="str">
            <v>GAD_4</v>
          </cell>
          <cell r="C358">
            <v>12.536</v>
          </cell>
          <cell r="D358">
            <v>493.54231999999996</v>
          </cell>
        </row>
        <row r="359">
          <cell r="A359" t="str">
            <v>U7</v>
          </cell>
          <cell r="B359" t="str">
            <v>GADSTBB0</v>
          </cell>
          <cell r="C359">
            <v>10.039</v>
          </cell>
          <cell r="D359">
            <v>395.23542999999995</v>
          </cell>
        </row>
        <row r="360">
          <cell r="A360" t="str">
            <v>V2</v>
          </cell>
          <cell r="B360" t="str">
            <v>GAD_1</v>
          </cell>
          <cell r="C360">
            <v>15.413</v>
          </cell>
          <cell r="D360">
            <v>606.80980999999997</v>
          </cell>
        </row>
        <row r="361">
          <cell r="A361" t="str">
            <v>V3</v>
          </cell>
          <cell r="B361" t="str">
            <v>GAD_7</v>
          </cell>
          <cell r="C361">
            <v>14.568</v>
          </cell>
          <cell r="D361">
            <v>573.54215999999997</v>
          </cell>
        </row>
        <row r="362">
          <cell r="A362" t="str">
            <v>V30</v>
          </cell>
          <cell r="B362" t="str">
            <v>HTRDYB</v>
          </cell>
          <cell r="C362">
            <v>9.3059999999999992</v>
          </cell>
          <cell r="D362">
            <v>366.37721999999997</v>
          </cell>
        </row>
        <row r="363">
          <cell r="A363" t="str">
            <v>V34</v>
          </cell>
          <cell r="B363" t="str">
            <v>HAB_6</v>
          </cell>
          <cell r="C363">
            <v>13.196999999999999</v>
          </cell>
          <cell r="D363">
            <v>519.56588999999997</v>
          </cell>
        </row>
        <row r="364">
          <cell r="A364" t="str">
            <v>V35</v>
          </cell>
          <cell r="B364" t="str">
            <v>HYRCOMP</v>
          </cell>
          <cell r="C364" t="str">
            <v>N/A</v>
          </cell>
          <cell r="D364" t="e">
            <v>#VALUE!</v>
          </cell>
        </row>
        <row r="365">
          <cell r="A365" t="str">
            <v>V36</v>
          </cell>
          <cell r="B365" t="str">
            <v>HREQB_0</v>
          </cell>
          <cell r="C365">
            <v>15.085000000000001</v>
          </cell>
          <cell r="D365">
            <v>593.89644999999996</v>
          </cell>
        </row>
        <row r="366">
          <cell r="A366" t="str">
            <v>V4</v>
          </cell>
          <cell r="B366" t="str">
            <v>GAD_0</v>
          </cell>
          <cell r="C366">
            <v>12.491</v>
          </cell>
          <cell r="D366">
            <v>491.77066999999994</v>
          </cell>
        </row>
        <row r="367">
          <cell r="A367" t="str">
            <v>V8</v>
          </cell>
          <cell r="B367" t="str">
            <v>GADSTB0</v>
          </cell>
          <cell r="C367">
            <v>9.7539999999999996</v>
          </cell>
          <cell r="D367">
            <v>384.01497999999998</v>
          </cell>
        </row>
        <row r="368">
          <cell r="A368" t="str">
            <v>W2</v>
          </cell>
          <cell r="B368" t="str">
            <v>GVREF</v>
          </cell>
          <cell r="C368">
            <v>16.251999999999999</v>
          </cell>
          <cell r="D368">
            <v>639.84123999999997</v>
          </cell>
        </row>
        <row r="369">
          <cell r="A369" t="str">
            <v>W31</v>
          </cell>
          <cell r="B369" t="str">
            <v>HAB_3</v>
          </cell>
          <cell r="C369">
            <v>9.2040000000000006</v>
          </cell>
          <cell r="D369">
            <v>362.36148000000003</v>
          </cell>
        </row>
        <row r="370">
          <cell r="A370" t="str">
            <v>W33</v>
          </cell>
          <cell r="B370" t="str">
            <v>HREQB_2</v>
          </cell>
          <cell r="C370">
            <v>11.257999999999999</v>
          </cell>
          <cell r="D370">
            <v>443.22745999999995</v>
          </cell>
        </row>
        <row r="371">
          <cell r="A371" t="str">
            <v>W35</v>
          </cell>
          <cell r="B371" t="str">
            <v>HREQB_4</v>
          </cell>
          <cell r="C371">
            <v>14.087999999999999</v>
          </cell>
          <cell r="D371">
            <v>554.64455999999996</v>
          </cell>
        </row>
        <row r="372">
          <cell r="A372" t="str">
            <v>W4</v>
          </cell>
          <cell r="B372" t="str">
            <v>GAD_2</v>
          </cell>
          <cell r="C372">
            <v>13.446</v>
          </cell>
          <cell r="D372">
            <v>529.36901999999998</v>
          </cell>
        </row>
        <row r="373">
          <cell r="A373" t="str">
            <v>W5</v>
          </cell>
          <cell r="B373" t="str">
            <v>GAD_3</v>
          </cell>
          <cell r="C373">
            <v>11.696999999999999</v>
          </cell>
          <cell r="D373">
            <v>460.51088999999996</v>
          </cell>
        </row>
        <row r="374">
          <cell r="A374" t="str">
            <v>W7</v>
          </cell>
          <cell r="B374" t="str">
            <v>PILOT_6</v>
          </cell>
          <cell r="C374">
            <v>9.7720000000000002</v>
          </cell>
          <cell r="D374">
            <v>384.72363999999999</v>
          </cell>
        </row>
        <row r="375">
          <cell r="A375" t="str">
            <v>Y2</v>
          </cell>
          <cell r="B375" t="str">
            <v>PILOT_1</v>
          </cell>
          <cell r="C375">
            <v>14.81</v>
          </cell>
          <cell r="D375">
            <v>583.06970000000001</v>
          </cell>
        </row>
        <row r="376">
          <cell r="A376" t="str">
            <v>Y3</v>
          </cell>
          <cell r="B376" t="str">
            <v>PILOT_0</v>
          </cell>
          <cell r="C376">
            <v>13.569000000000001</v>
          </cell>
          <cell r="D376">
            <v>534.21153000000004</v>
          </cell>
        </row>
        <row r="377">
          <cell r="A377" t="str">
            <v>Y30</v>
          </cell>
          <cell r="B377" t="str">
            <v>HYSWING</v>
          </cell>
          <cell r="C377" t="str">
            <v>N/A</v>
          </cell>
          <cell r="D377" t="e">
            <v>#VALUE!</v>
          </cell>
        </row>
        <row r="378">
          <cell r="A378" t="str">
            <v>Y34</v>
          </cell>
          <cell r="B378" t="str">
            <v>HAB_13</v>
          </cell>
          <cell r="C378">
            <v>13.106999999999999</v>
          </cell>
          <cell r="D378">
            <v>516.02258999999992</v>
          </cell>
        </row>
        <row r="379">
          <cell r="A379" t="str">
            <v>Y35</v>
          </cell>
          <cell r="B379" t="str">
            <v>HAB_9</v>
          </cell>
          <cell r="C379">
            <v>14.605</v>
          </cell>
          <cell r="D379">
            <v>574.99884999999995</v>
          </cell>
        </row>
        <row r="380">
          <cell r="A380" t="str">
            <v>Y36</v>
          </cell>
          <cell r="B380" t="str">
            <v>HAB_7</v>
          </cell>
          <cell r="C380">
            <v>15.175000000000001</v>
          </cell>
          <cell r="D380">
            <v>597.43975</v>
          </cell>
        </row>
        <row r="381">
          <cell r="A381" t="str">
            <v>Y4</v>
          </cell>
          <cell r="B381" t="str">
            <v>PILOT_3</v>
          </cell>
          <cell r="C381">
            <v>12.882999999999999</v>
          </cell>
          <cell r="D381">
            <v>507.20370999999994</v>
          </cell>
        </row>
        <row r="382">
          <cell r="A382" t="str">
            <v>Y8</v>
          </cell>
          <cell r="B382" t="str">
            <v>PILOT_8</v>
          </cell>
          <cell r="C382">
            <v>8.1859999999999999</v>
          </cell>
          <cell r="D382">
            <v>322.28281999999996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B1417"/>
  <sheetViews>
    <sheetView workbookViewId="0">
      <selection activeCell="S375" sqref="S375"/>
    </sheetView>
  </sheetViews>
  <sheetFormatPr defaultRowHeight="16.5"/>
  <cols>
    <col min="3" max="16384" width="9" style="5"/>
  </cols>
  <sheetData>
    <row r="30" spans="1:2" ht="53.25" customHeight="1">
      <c r="A30" s="5"/>
      <c r="B30" s="5"/>
    </row>
    <row r="31" spans="1:2" ht="15" customHeight="1">
      <c r="A31" s="5"/>
      <c r="B31" s="5"/>
    </row>
    <row r="32" spans="1:2" ht="20.25" customHeight="1">
      <c r="A32" s="5"/>
      <c r="B32" s="5"/>
    </row>
    <row r="33" spans="1:2" ht="20.25" customHeight="1">
      <c r="A33" s="5"/>
      <c r="B33" s="5"/>
    </row>
    <row r="34" spans="1:2" ht="20.25" customHeight="1">
      <c r="A34" s="5"/>
      <c r="B34" s="5"/>
    </row>
    <row r="35" spans="1:2" ht="20.25" customHeight="1">
      <c r="A35" s="5"/>
      <c r="B35" s="5"/>
    </row>
    <row r="36" spans="1:2" ht="20.25" customHeight="1">
      <c r="A36" s="5"/>
      <c r="B36" s="5"/>
    </row>
    <row r="37" spans="1:2" ht="20.25" customHeight="1">
      <c r="A37" s="5"/>
      <c r="B37" s="5"/>
    </row>
    <row r="38" spans="1:2" ht="20.25" customHeight="1">
      <c r="A38" s="5"/>
      <c r="B38" s="5"/>
    </row>
    <row r="39" spans="1:2" ht="20.25" customHeight="1">
      <c r="A39" s="5"/>
      <c r="B39" s="5"/>
    </row>
    <row r="40" spans="1:2" ht="20.25" customHeight="1">
      <c r="A40" s="5"/>
      <c r="B40" s="5"/>
    </row>
    <row r="41" spans="1:2" ht="20.25" customHeight="1">
      <c r="A41" s="5"/>
      <c r="B41" s="5"/>
    </row>
    <row r="42" spans="1:2" ht="20.25" customHeight="1">
      <c r="A42" s="5"/>
      <c r="B42" s="5"/>
    </row>
    <row r="43" spans="1:2" ht="20.25" customHeight="1">
      <c r="A43" s="5"/>
      <c r="B43" s="5"/>
    </row>
    <row r="44" spans="1:2" ht="20.25" customHeight="1">
      <c r="A44" s="5"/>
      <c r="B44" s="5"/>
    </row>
    <row r="45" spans="1:2" ht="20.25" customHeight="1">
      <c r="A45" s="5"/>
      <c r="B45" s="5"/>
    </row>
    <row r="46" spans="1:2" ht="20.25" customHeight="1">
      <c r="A46" s="5"/>
      <c r="B46" s="5"/>
    </row>
    <row r="47" spans="1:2" ht="20.25" customHeight="1">
      <c r="A47" s="5"/>
      <c r="B47" s="5"/>
    </row>
    <row r="48" spans="1:2" ht="20.25" customHeight="1">
      <c r="A48" s="5"/>
      <c r="B48" s="5"/>
    </row>
    <row r="49" spans="1:2" ht="20.25" customHeight="1">
      <c r="A49" s="5"/>
      <c r="B49" s="5"/>
    </row>
    <row r="50" spans="1:2" ht="20.25" customHeight="1">
      <c r="A50" s="5"/>
      <c r="B50" s="5"/>
    </row>
    <row r="51" spans="1:2" ht="20.25" customHeight="1">
      <c r="A51" s="5"/>
      <c r="B51" s="5"/>
    </row>
    <row r="52" spans="1:2" ht="20.25" customHeight="1">
      <c r="A52" s="5"/>
      <c r="B52" s="5"/>
    </row>
    <row r="53" spans="1:2" ht="20.25" customHeight="1">
      <c r="A53" s="5"/>
      <c r="B53" s="5"/>
    </row>
    <row r="54" spans="1:2" ht="20.25" customHeight="1">
      <c r="A54" s="5"/>
      <c r="B54" s="5"/>
    </row>
    <row r="55" spans="1:2" ht="20.25" customHeight="1">
      <c r="A55" s="5"/>
      <c r="B55" s="5"/>
    </row>
    <row r="56" spans="1:2" ht="20.25" customHeight="1">
      <c r="A56" s="5"/>
      <c r="B56" s="5"/>
    </row>
    <row r="57" spans="1:2" ht="20.25" customHeight="1">
      <c r="A57" s="5"/>
      <c r="B57" s="5"/>
    </row>
    <row r="58" spans="1:2" ht="20.25" customHeight="1">
      <c r="A58" s="5"/>
      <c r="B58" s="5"/>
    </row>
    <row r="59" spans="1:2" ht="20.25" customHeight="1">
      <c r="A59" s="5"/>
      <c r="B59" s="5"/>
    </row>
    <row r="60" spans="1:2" ht="20.25" customHeight="1">
      <c r="A60" s="5"/>
      <c r="B60" s="5"/>
    </row>
    <row r="61" spans="1:2" ht="20.25" customHeight="1">
      <c r="A61" s="5"/>
      <c r="B61" s="5"/>
    </row>
    <row r="62" spans="1:2" ht="20.25" customHeight="1">
      <c r="A62" s="5"/>
      <c r="B62" s="5"/>
    </row>
    <row r="63" spans="1:2" ht="20.25" customHeight="1">
      <c r="A63" s="5"/>
      <c r="B63" s="5"/>
    </row>
    <row r="64" spans="1:2" ht="22.5" customHeight="1">
      <c r="A64" s="5"/>
      <c r="B64" s="5"/>
    </row>
    <row r="65" spans="1:2" ht="19.5" customHeight="1">
      <c r="A65" s="5"/>
      <c r="B65" s="5"/>
    </row>
    <row r="66" spans="1:2" ht="19.5" customHeight="1">
      <c r="A66" s="5"/>
      <c r="B66" s="5"/>
    </row>
    <row r="67" spans="1:2" ht="19.5" customHeight="1">
      <c r="A67" s="5"/>
      <c r="B67" s="5"/>
    </row>
    <row r="68" spans="1:2" ht="19.5" customHeight="1">
      <c r="A68" s="5"/>
      <c r="B68" s="5"/>
    </row>
    <row r="69" spans="1:2" ht="19.5" customHeight="1">
      <c r="A69" s="5"/>
      <c r="B69" s="5"/>
    </row>
    <row r="70" spans="1:2" ht="19.5" customHeight="1">
      <c r="A70" s="5"/>
      <c r="B70" s="5"/>
    </row>
    <row r="71" spans="1:2" ht="19.5" customHeight="1">
      <c r="A71" s="5"/>
      <c r="B71" s="5"/>
    </row>
    <row r="72" spans="1:2" ht="19.5" customHeight="1">
      <c r="A72" s="5"/>
      <c r="B72" s="5"/>
    </row>
    <row r="73" spans="1:2" ht="18.75" customHeight="1">
      <c r="A73" s="5"/>
      <c r="B73" s="5"/>
    </row>
    <row r="74" spans="1:2" ht="18.75" customHeight="1">
      <c r="A74" s="5"/>
      <c r="B74" s="5"/>
    </row>
    <row r="75" spans="1:2" ht="18.75" customHeight="1">
      <c r="A75" s="5"/>
      <c r="B75" s="5"/>
    </row>
    <row r="76" spans="1:2" ht="18.75" customHeight="1">
      <c r="A76" s="5"/>
      <c r="B76" s="5"/>
    </row>
    <row r="77" spans="1:2" ht="18.75" customHeight="1">
      <c r="A77" s="5"/>
      <c r="B77" s="5"/>
    </row>
    <row r="78" spans="1:2" ht="18.75" customHeight="1">
      <c r="A78" s="5"/>
      <c r="B78" s="5"/>
    </row>
    <row r="79" spans="1:2" ht="18.75" customHeight="1">
      <c r="A79" s="5"/>
      <c r="B79" s="5"/>
    </row>
    <row r="80" spans="1:2" ht="18.75" customHeight="1">
      <c r="A80" s="5"/>
      <c r="B80" s="5"/>
    </row>
    <row r="81" spans="1:2" ht="18.75" customHeight="1">
      <c r="A81" s="5"/>
      <c r="B81" s="5"/>
    </row>
    <row r="82" spans="1:2" ht="18.75" customHeight="1">
      <c r="A82" s="5"/>
      <c r="B82" s="5"/>
    </row>
    <row r="83" spans="1:2" ht="18.75" customHeight="1">
      <c r="A83" s="5"/>
      <c r="B83" s="5"/>
    </row>
    <row r="84" spans="1:2" ht="18.75" customHeight="1">
      <c r="A84" s="5"/>
      <c r="B84" s="5"/>
    </row>
    <row r="85" spans="1:2" ht="18.75" customHeight="1">
      <c r="A85" s="5"/>
      <c r="B85" s="5"/>
    </row>
    <row r="86" spans="1:2" ht="18.75" customHeight="1">
      <c r="A86" s="5"/>
      <c r="B86" s="5"/>
    </row>
    <row r="87" spans="1:2" ht="18.75" customHeight="1">
      <c r="A87" s="5"/>
      <c r="B87" s="5"/>
    </row>
    <row r="88" spans="1:2" ht="18.75" customHeight="1">
      <c r="A88" s="5"/>
      <c r="B88" s="5"/>
    </row>
    <row r="89" spans="1:2" ht="18.75" customHeight="1">
      <c r="A89" s="5"/>
      <c r="B89" s="5"/>
    </row>
    <row r="90" spans="1:2" ht="18.75" customHeight="1">
      <c r="A90" s="5"/>
      <c r="B90" s="5"/>
    </row>
    <row r="91" spans="1:2" ht="18.75" customHeight="1">
      <c r="A91" s="5"/>
      <c r="B91" s="5"/>
    </row>
    <row r="92" spans="1:2" ht="18.75" customHeight="1">
      <c r="A92" s="5"/>
      <c r="B92" s="5"/>
    </row>
    <row r="93" spans="1:2" ht="18.75" customHeight="1">
      <c r="A93" s="5"/>
      <c r="B93" s="5"/>
    </row>
    <row r="94" spans="1:2" ht="18.75" customHeight="1">
      <c r="A94" s="5"/>
      <c r="B94" s="5"/>
    </row>
    <row r="95" spans="1:2" ht="18.75" customHeight="1">
      <c r="A95" s="5"/>
      <c r="B95" s="5"/>
    </row>
    <row r="96" spans="1:2" ht="18.75" customHeight="1">
      <c r="A96" s="5"/>
      <c r="B96" s="5"/>
    </row>
    <row r="97" spans="1:2" ht="18.75" customHeight="1">
      <c r="A97" s="5"/>
      <c r="B97" s="5"/>
    </row>
    <row r="98" spans="1:2" ht="18.75" customHeight="1">
      <c r="A98" s="5"/>
      <c r="B98" s="5"/>
    </row>
    <row r="99" spans="1:2" ht="18.75" customHeight="1">
      <c r="A99" s="5"/>
      <c r="B99" s="5"/>
    </row>
    <row r="100" spans="1:2" ht="18.75" customHeight="1">
      <c r="A100" s="5"/>
      <c r="B100" s="5"/>
    </row>
    <row r="101" spans="1:2" ht="18.75" customHeight="1">
      <c r="A101" s="5"/>
      <c r="B101" s="5"/>
    </row>
    <row r="102" spans="1:2" ht="18.75" customHeight="1">
      <c r="A102" s="5"/>
      <c r="B102" s="5"/>
    </row>
    <row r="103" spans="1:2" ht="18.75" customHeight="1">
      <c r="A103" s="5"/>
      <c r="B103" s="5"/>
    </row>
    <row r="104" spans="1:2" ht="18.75" customHeight="1">
      <c r="A104" s="5"/>
      <c r="B104" s="5"/>
    </row>
    <row r="105" spans="1:2" ht="18.75" customHeight="1">
      <c r="A105" s="5"/>
      <c r="B105" s="5"/>
    </row>
    <row r="106" spans="1:2" ht="15.75">
      <c r="A106" s="5"/>
      <c r="B106" s="5"/>
    </row>
    <row r="107" spans="1:2" ht="15.75">
      <c r="A107" s="5"/>
      <c r="B107" s="5"/>
    </row>
    <row r="108" spans="1:2" ht="15.75">
      <c r="A108" s="5"/>
      <c r="B108" s="5"/>
    </row>
    <row r="109" spans="1:2" ht="15.75">
      <c r="A109" s="5"/>
      <c r="B109" s="5"/>
    </row>
    <row r="110" spans="1:2" ht="15.75">
      <c r="A110" s="5"/>
      <c r="B110" s="5"/>
    </row>
    <row r="111" spans="1:2" ht="15.75">
      <c r="A111" s="5"/>
      <c r="B111" s="5"/>
    </row>
    <row r="112" spans="1:2" ht="15.75">
      <c r="A112" s="5"/>
      <c r="B112" s="5"/>
    </row>
    <row r="113" spans="1:2" ht="15.75">
      <c r="A113" s="5"/>
      <c r="B113" s="5"/>
    </row>
    <row r="114" spans="1:2" ht="15.75">
      <c r="A114" s="5"/>
      <c r="B114" s="5"/>
    </row>
    <row r="115" spans="1:2" ht="15.75">
      <c r="A115" s="5"/>
      <c r="B115" s="5"/>
    </row>
    <row r="116" spans="1:2" ht="15.75">
      <c r="A116" s="5"/>
      <c r="B116" s="5"/>
    </row>
    <row r="117" spans="1:2" ht="15.75">
      <c r="A117" s="5"/>
      <c r="B117" s="5"/>
    </row>
    <row r="118" spans="1:2" ht="15.75">
      <c r="A118" s="5"/>
      <c r="B118" s="5"/>
    </row>
    <row r="119" spans="1:2" ht="15.75">
      <c r="A119" s="5"/>
      <c r="B119" s="5"/>
    </row>
    <row r="120" spans="1:2" ht="15.75">
      <c r="A120" s="5"/>
      <c r="B120" s="5"/>
    </row>
    <row r="121" spans="1:2" ht="15.75">
      <c r="A121" s="5"/>
      <c r="B121" s="5"/>
    </row>
    <row r="122" spans="1:2" ht="15.75">
      <c r="A122" s="5"/>
      <c r="B122" s="5"/>
    </row>
    <row r="123" spans="1:2" ht="15.75">
      <c r="A123" s="5"/>
      <c r="B123" s="5"/>
    </row>
    <row r="124" spans="1:2" ht="15.75">
      <c r="A124" s="5"/>
      <c r="B124" s="5"/>
    </row>
    <row r="125" spans="1:2" ht="15.75">
      <c r="A125" s="5"/>
      <c r="B125" s="5"/>
    </row>
    <row r="126" spans="1:2" ht="15.75">
      <c r="A126" s="5"/>
      <c r="B126" s="5"/>
    </row>
    <row r="127" spans="1:2" ht="15.75">
      <c r="A127" s="5"/>
      <c r="B127" s="5"/>
    </row>
    <row r="128" spans="1:2" ht="15.75">
      <c r="A128" s="5"/>
      <c r="B128" s="5"/>
    </row>
    <row r="129" spans="1:2" ht="15.75">
      <c r="A129" s="5"/>
      <c r="B129" s="5"/>
    </row>
    <row r="130" spans="1:2" ht="15.75">
      <c r="A130" s="5"/>
      <c r="B130" s="5"/>
    </row>
    <row r="131" spans="1:2" ht="15.75">
      <c r="A131" s="5"/>
      <c r="B131" s="5"/>
    </row>
    <row r="132" spans="1:2" ht="15.75">
      <c r="A132" s="5"/>
      <c r="B132" s="5"/>
    </row>
    <row r="133" spans="1:2" ht="15.75">
      <c r="A133" s="5"/>
      <c r="B133" s="5"/>
    </row>
    <row r="134" spans="1:2" ht="15.75">
      <c r="A134" s="5"/>
      <c r="B134" s="5"/>
    </row>
    <row r="135" spans="1:2" ht="15.75">
      <c r="A135" s="5"/>
      <c r="B135" s="5"/>
    </row>
    <row r="136" spans="1:2" ht="15.75">
      <c r="A136" s="5"/>
      <c r="B136" s="5"/>
    </row>
    <row r="137" spans="1:2" ht="15.75">
      <c r="A137" s="5"/>
      <c r="B137" s="5"/>
    </row>
    <row r="138" spans="1:2" ht="15.75">
      <c r="A138" s="5"/>
      <c r="B138" s="5"/>
    </row>
    <row r="139" spans="1:2" ht="15.75">
      <c r="A139" s="5"/>
      <c r="B139" s="5"/>
    </row>
    <row r="140" spans="1:2" ht="15.75">
      <c r="A140" s="5"/>
      <c r="B140" s="5"/>
    </row>
    <row r="141" spans="1:2" ht="15.75">
      <c r="A141" s="5"/>
      <c r="B141" s="5"/>
    </row>
    <row r="142" spans="1:2" ht="15.75">
      <c r="A142" s="5"/>
      <c r="B142" s="5"/>
    </row>
    <row r="143" spans="1:2" ht="15.75">
      <c r="A143" s="5"/>
      <c r="B143" s="5"/>
    </row>
    <row r="144" spans="1:2" ht="15.75">
      <c r="A144" s="5"/>
      <c r="B144" s="5"/>
    </row>
    <row r="145" spans="1:2" ht="15.75">
      <c r="A145" s="5"/>
      <c r="B145" s="5"/>
    </row>
    <row r="146" spans="1:2" ht="15.75">
      <c r="A146" s="5"/>
      <c r="B146" s="5"/>
    </row>
    <row r="147" spans="1:2" ht="15.75">
      <c r="A147" s="5"/>
      <c r="B147" s="5"/>
    </row>
    <row r="148" spans="1:2" ht="15.75">
      <c r="A148" s="5"/>
      <c r="B148" s="5"/>
    </row>
    <row r="149" spans="1:2">
      <c r="A149" s="9"/>
      <c r="B149" s="9"/>
    </row>
    <row r="150" spans="1:2">
      <c r="A150" s="9"/>
      <c r="B150" s="9"/>
    </row>
    <row r="151" spans="1:2">
      <c r="A151" s="9"/>
      <c r="B151" s="9"/>
    </row>
    <row r="152" spans="1:2">
      <c r="A152" s="9"/>
      <c r="B152" s="9"/>
    </row>
    <row r="153" spans="1:2">
      <c r="A153" s="9"/>
      <c r="B153" s="9"/>
    </row>
    <row r="154" spans="1:2">
      <c r="A154" s="9"/>
      <c r="B154" s="9"/>
    </row>
    <row r="155" spans="1:2">
      <c r="A155" s="9"/>
      <c r="B155" s="9"/>
    </row>
    <row r="156" spans="1:2">
      <c r="A156" s="9"/>
      <c r="B156" s="9"/>
    </row>
    <row r="157" spans="1:2">
      <c r="A157" s="9"/>
      <c r="B157" s="9"/>
    </row>
    <row r="158" spans="1:2">
      <c r="A158" s="9"/>
      <c r="B158" s="9"/>
    </row>
    <row r="159" spans="1:2">
      <c r="A159" s="9"/>
      <c r="B159" s="9"/>
    </row>
    <row r="160" spans="1:2">
      <c r="A160" s="9"/>
      <c r="B160" s="9"/>
    </row>
    <row r="161" spans="1:2">
      <c r="A161" s="9"/>
      <c r="B161" s="9"/>
    </row>
    <row r="162" spans="1:2">
      <c r="A162" s="9"/>
      <c r="B162" s="9"/>
    </row>
    <row r="163" spans="1:2">
      <c r="A163" s="9"/>
      <c r="B163" s="9"/>
    </row>
    <row r="164" spans="1:2">
      <c r="A164" s="9"/>
      <c r="B164" s="9"/>
    </row>
    <row r="165" spans="1:2">
      <c r="A165" s="9"/>
      <c r="B165" s="9"/>
    </row>
    <row r="166" spans="1:2">
      <c r="A166" s="9"/>
      <c r="B166" s="9"/>
    </row>
    <row r="167" spans="1:2">
      <c r="A167" s="9"/>
      <c r="B167" s="9"/>
    </row>
    <row r="168" spans="1:2">
      <c r="A168" s="9"/>
      <c r="B168" s="9"/>
    </row>
    <row r="169" spans="1:2">
      <c r="A169" s="9"/>
      <c r="B169" s="9"/>
    </row>
    <row r="170" spans="1:2">
      <c r="A170" s="9"/>
      <c r="B170" s="9"/>
    </row>
    <row r="171" spans="1:2">
      <c r="A171" s="9"/>
      <c r="B171" s="9"/>
    </row>
    <row r="172" spans="1:2">
      <c r="A172" s="9"/>
      <c r="B172" s="9"/>
    </row>
    <row r="173" spans="1:2">
      <c r="A173" s="9"/>
      <c r="B173" s="9"/>
    </row>
    <row r="174" spans="1:2">
      <c r="A174" s="9"/>
      <c r="B174" s="9"/>
    </row>
    <row r="175" spans="1:2">
      <c r="A175" s="9"/>
      <c r="B175" s="9"/>
    </row>
    <row r="176" spans="1:2">
      <c r="A176" s="9"/>
      <c r="B176" s="9"/>
    </row>
    <row r="177" spans="1:2">
      <c r="A177" s="9"/>
      <c r="B177" s="9"/>
    </row>
    <row r="178" spans="1:2">
      <c r="A178" s="9"/>
      <c r="B178" s="9"/>
    </row>
    <row r="179" spans="1:2">
      <c r="A179" s="9"/>
      <c r="B179" s="9"/>
    </row>
    <row r="180" spans="1:2">
      <c r="A180" s="9"/>
      <c r="B180" s="9"/>
    </row>
    <row r="181" spans="1:2">
      <c r="A181" s="9"/>
      <c r="B181" s="9"/>
    </row>
    <row r="182" spans="1:2">
      <c r="A182" s="9"/>
      <c r="B182" s="9"/>
    </row>
    <row r="183" spans="1:2">
      <c r="A183" s="9"/>
      <c r="B183" s="9"/>
    </row>
    <row r="184" spans="1:2">
      <c r="A184" s="9"/>
      <c r="B184" s="9"/>
    </row>
    <row r="185" spans="1:2">
      <c r="A185" s="9"/>
      <c r="B185" s="9"/>
    </row>
    <row r="186" spans="1:2">
      <c r="A186" s="9"/>
      <c r="B186" s="9"/>
    </row>
    <row r="187" spans="1:2">
      <c r="A187" s="9"/>
      <c r="B187" s="9"/>
    </row>
    <row r="188" spans="1:2">
      <c r="A188" s="9"/>
      <c r="B188" s="9"/>
    </row>
    <row r="189" spans="1:2">
      <c r="A189" s="9"/>
      <c r="B189" s="9"/>
    </row>
    <row r="190" spans="1:2">
      <c r="A190" s="9"/>
      <c r="B190" s="9"/>
    </row>
    <row r="191" spans="1:2">
      <c r="A191" s="9"/>
      <c r="B191" s="9"/>
    </row>
    <row r="192" spans="1:2">
      <c r="A192" s="9"/>
      <c r="B192" s="9"/>
    </row>
    <row r="193" spans="1:2">
      <c r="A193" s="9"/>
      <c r="B193" s="9"/>
    </row>
    <row r="194" spans="1:2">
      <c r="A194" s="9"/>
      <c r="B194" s="9"/>
    </row>
    <row r="195" spans="1:2">
      <c r="A195" s="9"/>
      <c r="B195" s="9"/>
    </row>
    <row r="196" spans="1:2">
      <c r="A196" s="9"/>
      <c r="B196" s="9"/>
    </row>
    <row r="197" spans="1:2">
      <c r="A197" s="9"/>
      <c r="B197" s="9"/>
    </row>
    <row r="198" spans="1:2">
      <c r="A198" s="9"/>
      <c r="B198" s="9"/>
    </row>
    <row r="199" spans="1:2">
      <c r="A199" s="9"/>
      <c r="B199" s="9"/>
    </row>
    <row r="200" spans="1:2">
      <c r="A200" s="9"/>
      <c r="B200" s="9"/>
    </row>
    <row r="201" spans="1:2">
      <c r="A201" s="9"/>
      <c r="B201" s="9"/>
    </row>
    <row r="202" spans="1:2">
      <c r="A202" s="9"/>
      <c r="B202" s="9"/>
    </row>
    <row r="203" spans="1:2">
      <c r="A203" s="9"/>
      <c r="B203" s="9"/>
    </row>
    <row r="204" spans="1:2">
      <c r="A204" s="9"/>
      <c r="B204" s="9"/>
    </row>
    <row r="205" spans="1:2">
      <c r="A205" s="9"/>
      <c r="B205" s="9"/>
    </row>
    <row r="206" spans="1:2">
      <c r="A206" s="9"/>
      <c r="B206" s="9"/>
    </row>
    <row r="207" spans="1:2">
      <c r="A207" s="9"/>
      <c r="B207" s="9"/>
    </row>
    <row r="208" spans="1:2">
      <c r="A208" s="9"/>
      <c r="B208" s="9"/>
    </row>
    <row r="209" spans="1:2">
      <c r="A209" s="9"/>
      <c r="B209" s="9"/>
    </row>
    <row r="210" spans="1:2">
      <c r="A210" s="9"/>
      <c r="B210" s="9"/>
    </row>
    <row r="211" spans="1:2">
      <c r="A211" s="9"/>
      <c r="B211" s="9"/>
    </row>
    <row r="212" spans="1:2">
      <c r="A212" s="9"/>
      <c r="B212" s="9"/>
    </row>
    <row r="213" spans="1:2">
      <c r="A213" s="9"/>
      <c r="B213" s="9"/>
    </row>
    <row r="214" spans="1:2">
      <c r="A214" s="9"/>
      <c r="B214" s="9"/>
    </row>
    <row r="215" spans="1:2">
      <c r="A215" s="9"/>
      <c r="B215" s="9"/>
    </row>
    <row r="216" spans="1:2">
      <c r="A216" s="9"/>
      <c r="B216" s="9"/>
    </row>
    <row r="217" spans="1:2">
      <c r="A217" s="9"/>
      <c r="B217" s="9"/>
    </row>
    <row r="218" spans="1:2">
      <c r="A218" s="9"/>
      <c r="B218" s="9"/>
    </row>
    <row r="219" spans="1:2">
      <c r="A219" s="9"/>
      <c r="B219" s="9"/>
    </row>
    <row r="220" spans="1:2">
      <c r="A220" s="9"/>
      <c r="B220" s="9"/>
    </row>
    <row r="221" spans="1:2">
      <c r="A221" s="9"/>
      <c r="B221" s="9"/>
    </row>
    <row r="222" spans="1:2">
      <c r="A222" s="9"/>
      <c r="B222" s="9"/>
    </row>
    <row r="223" spans="1:2">
      <c r="A223" s="9"/>
      <c r="B223" s="9"/>
    </row>
    <row r="224" spans="1:2">
      <c r="A224" s="9"/>
      <c r="B224" s="9"/>
    </row>
    <row r="225" spans="1:2">
      <c r="A225" s="9"/>
      <c r="B225" s="9"/>
    </row>
    <row r="226" spans="1:2">
      <c r="A226" s="9"/>
      <c r="B226" s="9"/>
    </row>
    <row r="227" spans="1:2">
      <c r="A227" s="9"/>
      <c r="B227" s="9"/>
    </row>
    <row r="228" spans="1:2">
      <c r="A228" s="9"/>
      <c r="B228" s="9"/>
    </row>
    <row r="229" spans="1:2">
      <c r="A229" s="9"/>
      <c r="B229" s="9"/>
    </row>
    <row r="230" spans="1:2">
      <c r="A230" s="9"/>
      <c r="B230" s="9"/>
    </row>
    <row r="231" spans="1:2">
      <c r="A231" s="9"/>
      <c r="B231" s="9"/>
    </row>
    <row r="232" spans="1:2">
      <c r="A232" s="9"/>
      <c r="B232" s="9"/>
    </row>
    <row r="233" spans="1:2">
      <c r="A233" s="9"/>
      <c r="B233" s="9"/>
    </row>
    <row r="234" spans="1:2">
      <c r="A234" s="9"/>
      <c r="B234" s="9"/>
    </row>
    <row r="235" spans="1:2">
      <c r="A235" s="9"/>
      <c r="B235" s="9"/>
    </row>
    <row r="236" spans="1:2">
      <c r="A236" s="9"/>
      <c r="B236" s="9"/>
    </row>
    <row r="237" spans="1:2">
      <c r="A237" s="9"/>
      <c r="B237" s="9"/>
    </row>
    <row r="238" spans="1:2">
      <c r="A238" s="9"/>
      <c r="B238" s="9"/>
    </row>
    <row r="239" spans="1:2">
      <c r="A239" s="9"/>
      <c r="B239" s="9"/>
    </row>
    <row r="240" spans="1:2">
      <c r="A240" s="9"/>
      <c r="B240" s="9"/>
    </row>
    <row r="241" spans="1:2">
      <c r="A241" s="9"/>
      <c r="B241" s="9"/>
    </row>
    <row r="242" spans="1:2">
      <c r="A242" s="9"/>
      <c r="B242" s="9"/>
    </row>
    <row r="243" spans="1:2">
      <c r="A243" s="9"/>
      <c r="B243" s="9"/>
    </row>
    <row r="244" spans="1:2">
      <c r="A244" s="9"/>
      <c r="B244" s="9"/>
    </row>
    <row r="245" spans="1:2">
      <c r="A245" s="9"/>
      <c r="B245" s="9"/>
    </row>
    <row r="246" spans="1:2">
      <c r="A246" s="9"/>
      <c r="B246" s="9"/>
    </row>
    <row r="247" spans="1:2">
      <c r="A247" s="9"/>
      <c r="B247" s="9"/>
    </row>
    <row r="248" spans="1:2">
      <c r="A248" s="9"/>
      <c r="B248" s="9"/>
    </row>
    <row r="249" spans="1:2">
      <c r="A249" s="9"/>
      <c r="B249" s="9"/>
    </row>
    <row r="250" spans="1:2">
      <c r="A250" s="9"/>
      <c r="B250" s="9"/>
    </row>
    <row r="251" spans="1:2">
      <c r="A251" s="9"/>
      <c r="B251" s="9"/>
    </row>
    <row r="252" spans="1:2">
      <c r="A252" s="9"/>
      <c r="B252" s="9"/>
    </row>
    <row r="253" spans="1:2">
      <c r="A253" s="9"/>
      <c r="B253" s="9"/>
    </row>
    <row r="254" spans="1:2">
      <c r="A254" s="9"/>
      <c r="B254" s="9"/>
    </row>
    <row r="255" spans="1:2">
      <c r="A255" s="9"/>
      <c r="B255" s="9"/>
    </row>
    <row r="256" spans="1:2">
      <c r="A256" s="9"/>
      <c r="B256" s="9"/>
    </row>
    <row r="257" spans="1:2">
      <c r="A257" s="9"/>
      <c r="B257" s="9"/>
    </row>
    <row r="258" spans="1:2">
      <c r="A258" s="9"/>
      <c r="B258" s="9"/>
    </row>
    <row r="259" spans="1:2">
      <c r="A259" s="9"/>
      <c r="B259" s="9"/>
    </row>
    <row r="260" spans="1:2">
      <c r="A260" s="9"/>
      <c r="B260" s="9"/>
    </row>
    <row r="261" spans="1:2">
      <c r="A261" s="9"/>
      <c r="B261" s="9"/>
    </row>
    <row r="262" spans="1:2">
      <c r="A262" s="9"/>
      <c r="B262" s="9"/>
    </row>
    <row r="263" spans="1:2">
      <c r="A263" s="9"/>
      <c r="B263" s="9"/>
    </row>
    <row r="264" spans="1:2">
      <c r="A264" s="9"/>
      <c r="B264" s="9"/>
    </row>
    <row r="265" spans="1:2">
      <c r="A265" s="9"/>
      <c r="B265" s="9"/>
    </row>
    <row r="266" spans="1:2">
      <c r="A266" s="9"/>
      <c r="B266" s="9"/>
    </row>
    <row r="267" spans="1:2">
      <c r="A267" s="9"/>
      <c r="B267" s="9"/>
    </row>
    <row r="268" spans="1:2">
      <c r="A268" s="9"/>
      <c r="B268" s="9"/>
    </row>
    <row r="269" spans="1:2">
      <c r="A269" s="9"/>
      <c r="B269" s="9"/>
    </row>
    <row r="270" spans="1:2">
      <c r="A270" s="9"/>
      <c r="B270" s="9"/>
    </row>
    <row r="271" spans="1:2">
      <c r="A271" s="9"/>
      <c r="B271" s="9"/>
    </row>
    <row r="272" spans="1:2">
      <c r="A272" s="9"/>
      <c r="B272" s="9"/>
    </row>
    <row r="273" spans="1:2">
      <c r="A273" s="9"/>
      <c r="B273" s="9"/>
    </row>
    <row r="274" spans="1:2">
      <c r="A274" s="9"/>
      <c r="B274" s="9"/>
    </row>
    <row r="275" spans="1:2">
      <c r="A275" s="9"/>
      <c r="B275" s="9"/>
    </row>
    <row r="276" spans="1:2">
      <c r="A276" s="9"/>
      <c r="B276" s="9"/>
    </row>
    <row r="277" spans="1:2">
      <c r="A277" s="9"/>
      <c r="B277" s="9"/>
    </row>
    <row r="278" spans="1:2">
      <c r="A278" s="9"/>
      <c r="B278" s="9"/>
    </row>
    <row r="279" spans="1:2">
      <c r="A279" s="9"/>
      <c r="B279" s="9"/>
    </row>
    <row r="280" spans="1:2">
      <c r="A280" s="9"/>
      <c r="B280" s="9"/>
    </row>
    <row r="281" spans="1:2">
      <c r="A281" s="9"/>
      <c r="B281" s="9"/>
    </row>
    <row r="282" spans="1:2">
      <c r="A282" s="9"/>
      <c r="B282" s="9"/>
    </row>
    <row r="283" spans="1:2">
      <c r="A283" s="9"/>
      <c r="B283" s="9"/>
    </row>
    <row r="284" spans="1:2">
      <c r="A284" s="9"/>
      <c r="B284" s="9"/>
    </row>
    <row r="285" spans="1:2">
      <c r="A285" s="9"/>
      <c r="B285" s="9"/>
    </row>
    <row r="286" spans="1:2">
      <c r="A286" s="9"/>
      <c r="B286" s="9"/>
    </row>
    <row r="287" spans="1:2">
      <c r="A287" s="9"/>
      <c r="B287" s="9"/>
    </row>
    <row r="288" spans="1:2">
      <c r="A288" s="9"/>
      <c r="B288" s="9"/>
    </row>
    <row r="289" spans="1:2">
      <c r="A289" s="9"/>
      <c r="B289" s="9"/>
    </row>
    <row r="290" spans="1:2">
      <c r="A290" s="9"/>
      <c r="B290" s="9"/>
    </row>
    <row r="291" spans="1:2">
      <c r="A291" s="9"/>
      <c r="B291" s="9"/>
    </row>
    <row r="292" spans="1:2">
      <c r="A292" s="9"/>
      <c r="B292" s="9"/>
    </row>
    <row r="293" spans="1:2">
      <c r="A293" s="9"/>
      <c r="B293" s="9"/>
    </row>
    <row r="294" spans="1:2">
      <c r="A294" s="9"/>
      <c r="B294" s="9"/>
    </row>
    <row r="295" spans="1:2">
      <c r="A295" s="9"/>
      <c r="B295" s="9"/>
    </row>
    <row r="296" spans="1:2">
      <c r="A296" s="9"/>
      <c r="B296" s="9"/>
    </row>
    <row r="297" spans="1:2">
      <c r="A297" s="9"/>
      <c r="B297" s="9"/>
    </row>
    <row r="298" spans="1:2">
      <c r="A298" s="9"/>
      <c r="B298" s="9"/>
    </row>
    <row r="299" spans="1:2">
      <c r="A299" s="9"/>
      <c r="B299" s="9"/>
    </row>
    <row r="300" spans="1:2">
      <c r="A300" s="9"/>
      <c r="B300" s="9"/>
    </row>
    <row r="301" spans="1:2">
      <c r="A301" s="9"/>
      <c r="B301" s="9"/>
    </row>
    <row r="302" spans="1:2">
      <c r="A302" s="9"/>
      <c r="B302" s="9"/>
    </row>
    <row r="303" spans="1:2">
      <c r="A303" s="9"/>
      <c r="B303" s="9"/>
    </row>
    <row r="304" spans="1:2">
      <c r="A304" s="9"/>
      <c r="B304" s="9"/>
    </row>
    <row r="305" spans="1:2">
      <c r="A305" s="9"/>
      <c r="B305" s="9"/>
    </row>
    <row r="306" spans="1:2">
      <c r="A306" s="9"/>
      <c r="B306" s="9"/>
    </row>
    <row r="307" spans="1:2">
      <c r="A307" s="9"/>
      <c r="B307" s="9"/>
    </row>
    <row r="308" spans="1:2">
      <c r="A308" s="9"/>
      <c r="B308" s="9"/>
    </row>
    <row r="309" spans="1:2">
      <c r="A309" s="9"/>
      <c r="B309" s="9"/>
    </row>
    <row r="310" spans="1:2">
      <c r="A310" s="9"/>
      <c r="B310" s="9"/>
    </row>
    <row r="311" spans="1:2">
      <c r="A311" s="9"/>
      <c r="B311" s="9"/>
    </row>
    <row r="312" spans="1:2">
      <c r="A312" s="9"/>
      <c r="B312" s="9"/>
    </row>
    <row r="313" spans="1:2">
      <c r="A313" s="9"/>
      <c r="B313" s="9"/>
    </row>
    <row r="314" spans="1:2">
      <c r="A314" s="9"/>
      <c r="B314" s="9"/>
    </row>
    <row r="315" spans="1:2">
      <c r="A315" s="9"/>
      <c r="B315" s="9"/>
    </row>
    <row r="316" spans="1:2">
      <c r="A316" s="9"/>
      <c r="B316" s="9"/>
    </row>
    <row r="317" spans="1:2">
      <c r="A317" s="9"/>
      <c r="B317" s="9"/>
    </row>
    <row r="318" spans="1:2">
      <c r="A318" s="9"/>
      <c r="B318" s="9"/>
    </row>
    <row r="319" spans="1:2">
      <c r="A319" s="9"/>
      <c r="B319" s="9"/>
    </row>
    <row r="320" spans="1:2">
      <c r="A320" s="9"/>
      <c r="B320" s="9"/>
    </row>
    <row r="321" spans="1:2">
      <c r="A321" s="9"/>
      <c r="B321" s="9"/>
    </row>
    <row r="322" spans="1:2">
      <c r="A322" s="9"/>
      <c r="B322" s="9"/>
    </row>
    <row r="323" spans="1:2">
      <c r="A323" s="9"/>
      <c r="B323" s="9"/>
    </row>
    <row r="324" spans="1:2">
      <c r="A324" s="9"/>
      <c r="B324" s="9"/>
    </row>
    <row r="325" spans="1:2">
      <c r="A325" s="9"/>
      <c r="B325" s="9"/>
    </row>
    <row r="326" spans="1:2">
      <c r="A326" s="9"/>
      <c r="B326" s="9"/>
    </row>
    <row r="327" spans="1:2">
      <c r="A327" s="9"/>
      <c r="B327" s="9"/>
    </row>
    <row r="328" spans="1:2">
      <c r="A328" s="9"/>
      <c r="B328" s="9"/>
    </row>
    <row r="329" spans="1:2">
      <c r="A329" s="9"/>
      <c r="B329" s="9"/>
    </row>
    <row r="330" spans="1:2">
      <c r="A330" s="9"/>
      <c r="B330" s="9"/>
    </row>
    <row r="331" spans="1:2">
      <c r="A331" s="9"/>
      <c r="B331" s="9"/>
    </row>
    <row r="332" spans="1:2">
      <c r="A332" s="9"/>
      <c r="B332" s="9"/>
    </row>
    <row r="333" spans="1:2">
      <c r="A333" s="9"/>
      <c r="B333" s="9"/>
    </row>
    <row r="334" spans="1:2">
      <c r="A334" s="9"/>
      <c r="B334" s="9"/>
    </row>
    <row r="335" spans="1:2">
      <c r="A335" s="9"/>
      <c r="B335" s="9"/>
    </row>
    <row r="336" spans="1:2">
      <c r="A336" s="9"/>
      <c r="B336" s="9"/>
    </row>
    <row r="337" spans="1:2">
      <c r="A337" s="9"/>
      <c r="B337" s="9"/>
    </row>
    <row r="338" spans="1:2">
      <c r="A338" s="9"/>
      <c r="B338" s="9"/>
    </row>
    <row r="339" spans="1:2">
      <c r="A339" s="9"/>
      <c r="B339" s="9"/>
    </row>
    <row r="340" spans="1:2">
      <c r="A340" s="9"/>
      <c r="B340" s="9"/>
    </row>
    <row r="341" spans="1:2">
      <c r="A341" s="9"/>
      <c r="B341" s="9"/>
    </row>
    <row r="342" spans="1:2">
      <c r="A342" s="9"/>
      <c r="B342" s="9"/>
    </row>
    <row r="343" spans="1:2">
      <c r="A343" s="9"/>
      <c r="B343" s="9"/>
    </row>
    <row r="344" spans="1:2">
      <c r="A344" s="9"/>
      <c r="B344" s="9"/>
    </row>
    <row r="345" spans="1:2">
      <c r="A345" s="9"/>
      <c r="B345" s="9"/>
    </row>
    <row r="346" spans="1:2">
      <c r="A346" s="9"/>
      <c r="B346" s="9"/>
    </row>
    <row r="347" spans="1:2">
      <c r="A347" s="9"/>
      <c r="B347" s="9"/>
    </row>
    <row r="348" spans="1:2">
      <c r="A348" s="9"/>
      <c r="B348" s="9"/>
    </row>
    <row r="349" spans="1:2">
      <c r="A349" s="9"/>
      <c r="B349" s="9"/>
    </row>
    <row r="350" spans="1:2">
      <c r="A350" s="9"/>
      <c r="B350" s="9"/>
    </row>
    <row r="351" spans="1:2">
      <c r="A351" s="9"/>
      <c r="B351" s="9"/>
    </row>
    <row r="352" spans="1:2">
      <c r="A352" s="9"/>
      <c r="B352" s="9"/>
    </row>
    <row r="353" spans="1:2">
      <c r="A353" s="9"/>
      <c r="B353" s="9"/>
    </row>
    <row r="354" spans="1:2">
      <c r="A354" s="9"/>
      <c r="B354" s="9"/>
    </row>
    <row r="355" spans="1:2">
      <c r="A355" s="9"/>
      <c r="B355" s="9"/>
    </row>
    <row r="356" spans="1:2">
      <c r="A356" s="9"/>
      <c r="B356" s="9"/>
    </row>
    <row r="357" spans="1:2">
      <c r="A357" s="9"/>
      <c r="B357" s="9"/>
    </row>
    <row r="358" spans="1:2">
      <c r="A358" s="9"/>
      <c r="B358" s="9"/>
    </row>
    <row r="359" spans="1:2">
      <c r="A359" s="9"/>
      <c r="B359" s="9"/>
    </row>
    <row r="360" spans="1:2">
      <c r="A360" s="9"/>
      <c r="B360" s="9"/>
    </row>
    <row r="361" spans="1:2">
      <c r="A361" s="9"/>
      <c r="B361" s="9"/>
    </row>
    <row r="362" spans="1:2">
      <c r="A362" s="9"/>
      <c r="B362" s="9"/>
    </row>
    <row r="363" spans="1:2">
      <c r="A363" s="9"/>
      <c r="B363" s="9"/>
    </row>
    <row r="364" spans="1:2">
      <c r="A364" s="9"/>
      <c r="B364" s="9"/>
    </row>
    <row r="365" spans="1:2">
      <c r="A365" s="9"/>
      <c r="B365" s="9"/>
    </row>
    <row r="366" spans="1:2">
      <c r="A366" s="9"/>
      <c r="B366" s="9"/>
    </row>
    <row r="367" spans="1:2">
      <c r="A367" s="9"/>
      <c r="B367" s="9"/>
    </row>
    <row r="368" spans="1:2">
      <c r="A368" s="9"/>
      <c r="B368" s="9"/>
    </row>
    <row r="369" spans="1:2">
      <c r="A369" s="9"/>
      <c r="B369" s="9"/>
    </row>
    <row r="370" spans="1:2">
      <c r="A370" s="9"/>
      <c r="B370" s="9"/>
    </row>
    <row r="371" spans="1:2">
      <c r="A371" s="9"/>
      <c r="B371" s="9"/>
    </row>
    <row r="372" spans="1:2">
      <c r="A372" s="9"/>
      <c r="B372" s="9"/>
    </row>
    <row r="373" spans="1:2">
      <c r="A373" s="9"/>
      <c r="B373" s="9"/>
    </row>
    <row r="374" spans="1:2">
      <c r="A374" s="9"/>
      <c r="B374" s="9"/>
    </row>
    <row r="375" spans="1:2">
      <c r="A375" s="9"/>
      <c r="B375" s="9"/>
    </row>
    <row r="376" spans="1:2">
      <c r="A376" s="9"/>
      <c r="B376" s="9"/>
    </row>
    <row r="377" spans="1:2">
      <c r="A377" s="9"/>
      <c r="B377" s="9"/>
    </row>
    <row r="378" spans="1:2">
      <c r="A378" s="9"/>
      <c r="B378" s="9"/>
    </row>
    <row r="379" spans="1:2">
      <c r="A379" s="9"/>
      <c r="B379" s="9"/>
    </row>
    <row r="380" spans="1:2">
      <c r="A380" s="9"/>
      <c r="B380" s="9"/>
    </row>
    <row r="381" spans="1:2">
      <c r="A381" s="9"/>
      <c r="B381" s="9"/>
    </row>
    <row r="382" spans="1:2">
      <c r="A382" s="9"/>
      <c r="B382" s="9"/>
    </row>
    <row r="383" spans="1:2">
      <c r="A383" s="9"/>
      <c r="B383" s="9"/>
    </row>
    <row r="384" spans="1:2">
      <c r="A384" s="9"/>
      <c r="B384" s="9"/>
    </row>
    <row r="385" spans="1:2">
      <c r="A385" s="9"/>
      <c r="B385" s="9"/>
    </row>
    <row r="386" spans="1:2">
      <c r="A386" s="9"/>
      <c r="B386" s="9"/>
    </row>
    <row r="387" spans="1:2">
      <c r="A387" s="9"/>
      <c r="B387" s="9"/>
    </row>
    <row r="388" spans="1:2">
      <c r="A388" s="9"/>
      <c r="B388" s="9"/>
    </row>
    <row r="389" spans="1:2">
      <c r="A389" s="9"/>
      <c r="B389" s="9"/>
    </row>
    <row r="390" spans="1:2">
      <c r="A390" s="9"/>
      <c r="B390" s="9"/>
    </row>
    <row r="391" spans="1:2">
      <c r="A391" s="9"/>
      <c r="B391" s="9"/>
    </row>
    <row r="392" spans="1:2">
      <c r="A392" s="9"/>
      <c r="B392" s="9"/>
    </row>
    <row r="393" spans="1:2">
      <c r="A393" s="9"/>
      <c r="B393" s="9"/>
    </row>
    <row r="394" spans="1:2">
      <c r="A394" s="9"/>
      <c r="B394" s="9"/>
    </row>
    <row r="395" spans="1:2">
      <c r="A395" s="9"/>
      <c r="B395" s="9"/>
    </row>
    <row r="396" spans="1:2">
      <c r="A396" s="9"/>
      <c r="B396" s="9"/>
    </row>
    <row r="397" spans="1:2">
      <c r="A397" s="9"/>
      <c r="B397" s="9"/>
    </row>
    <row r="398" spans="1:2">
      <c r="A398" s="9"/>
      <c r="B398" s="9"/>
    </row>
    <row r="399" spans="1:2">
      <c r="A399" s="9"/>
      <c r="B399" s="9"/>
    </row>
    <row r="400" spans="1:2">
      <c r="A400" s="9"/>
      <c r="B400" s="9"/>
    </row>
    <row r="401" spans="1:2">
      <c r="A401" s="9"/>
      <c r="B401" s="9"/>
    </row>
    <row r="402" spans="1:2">
      <c r="A402" s="9"/>
      <c r="B402" s="9"/>
    </row>
    <row r="403" spans="1:2">
      <c r="A403" s="9"/>
      <c r="B403" s="9"/>
    </row>
    <row r="404" spans="1:2">
      <c r="A404" s="9"/>
      <c r="B404" s="9"/>
    </row>
    <row r="405" spans="1:2">
      <c r="A405" s="9"/>
      <c r="B405" s="9"/>
    </row>
    <row r="406" spans="1:2">
      <c r="A406" s="9"/>
      <c r="B406" s="9"/>
    </row>
    <row r="407" spans="1:2">
      <c r="A407" s="9"/>
      <c r="B407" s="9"/>
    </row>
    <row r="408" spans="1:2">
      <c r="A408" s="9"/>
      <c r="B408" s="9"/>
    </row>
    <row r="409" spans="1:2">
      <c r="A409" s="9"/>
      <c r="B409" s="9"/>
    </row>
    <row r="410" spans="1:2">
      <c r="A410" s="9"/>
      <c r="B410" s="9"/>
    </row>
    <row r="411" spans="1:2">
      <c r="A411" s="9"/>
      <c r="B411" s="9"/>
    </row>
    <row r="412" spans="1:2">
      <c r="A412" s="9"/>
      <c r="B412" s="9"/>
    </row>
    <row r="413" spans="1:2">
      <c r="A413" s="9"/>
      <c r="B413" s="9"/>
    </row>
    <row r="414" spans="1:2">
      <c r="A414" s="9"/>
      <c r="B414" s="9"/>
    </row>
    <row r="415" spans="1:2">
      <c r="A415" s="9"/>
      <c r="B415" s="9"/>
    </row>
    <row r="416" spans="1:2">
      <c r="A416" s="9"/>
      <c r="B416" s="9"/>
    </row>
    <row r="417" spans="1:2">
      <c r="A417" s="9"/>
      <c r="B417" s="9"/>
    </row>
    <row r="418" spans="1:2">
      <c r="A418" s="9"/>
      <c r="B418" s="9"/>
    </row>
    <row r="419" spans="1:2">
      <c r="A419" s="9"/>
      <c r="B419" s="9"/>
    </row>
    <row r="420" spans="1:2">
      <c r="A420" s="9"/>
      <c r="B420" s="9"/>
    </row>
    <row r="421" spans="1:2">
      <c r="A421" s="9"/>
      <c r="B421" s="9"/>
    </row>
    <row r="422" spans="1:2">
      <c r="A422" s="9"/>
      <c r="B422" s="9"/>
    </row>
    <row r="423" spans="1:2">
      <c r="A423" s="9"/>
      <c r="B423" s="9"/>
    </row>
    <row r="424" spans="1:2">
      <c r="A424" s="9"/>
      <c r="B424" s="9"/>
    </row>
    <row r="425" spans="1:2">
      <c r="A425" s="9"/>
      <c r="B425" s="9"/>
    </row>
    <row r="426" spans="1:2">
      <c r="A426" s="9"/>
      <c r="B426" s="9"/>
    </row>
    <row r="427" spans="1:2">
      <c r="A427" s="9"/>
      <c r="B427" s="9"/>
    </row>
    <row r="428" spans="1:2">
      <c r="A428" s="9"/>
      <c r="B428" s="9"/>
    </row>
    <row r="429" spans="1:2">
      <c r="A429" s="9"/>
      <c r="B429" s="9"/>
    </row>
    <row r="430" spans="1:2">
      <c r="A430" s="9"/>
      <c r="B430" s="9"/>
    </row>
    <row r="431" spans="1:2">
      <c r="A431" s="9"/>
      <c r="B431" s="9"/>
    </row>
    <row r="432" spans="1:2">
      <c r="A432" s="9"/>
      <c r="B432" s="9"/>
    </row>
    <row r="433" spans="1:2">
      <c r="A433" s="9"/>
      <c r="B433" s="9"/>
    </row>
    <row r="434" spans="1:2">
      <c r="A434" s="9"/>
      <c r="B434" s="9"/>
    </row>
    <row r="435" spans="1:2">
      <c r="A435" s="9"/>
      <c r="B435" s="9"/>
    </row>
    <row r="436" spans="1:2">
      <c r="A436" s="9"/>
      <c r="B436" s="9"/>
    </row>
    <row r="437" spans="1:2">
      <c r="A437" s="9"/>
      <c r="B437" s="9"/>
    </row>
    <row r="438" spans="1:2">
      <c r="A438" s="9"/>
      <c r="B438" s="9"/>
    </row>
    <row r="439" spans="1:2">
      <c r="A439" s="9"/>
      <c r="B439" s="9"/>
    </row>
    <row r="440" spans="1:2">
      <c r="A440" s="9"/>
      <c r="B440" s="9"/>
    </row>
    <row r="441" spans="1:2">
      <c r="A441" s="9"/>
      <c r="B441" s="9"/>
    </row>
    <row r="442" spans="1:2">
      <c r="A442" s="9"/>
      <c r="B442" s="9"/>
    </row>
    <row r="443" spans="1:2">
      <c r="A443" s="9"/>
      <c r="B443" s="9"/>
    </row>
    <row r="444" spans="1:2">
      <c r="A444" s="9"/>
      <c r="B444" s="9"/>
    </row>
    <row r="445" spans="1:2">
      <c r="A445" s="9"/>
      <c r="B445" s="9"/>
    </row>
    <row r="446" spans="1:2">
      <c r="A446" s="9"/>
      <c r="B446" s="9"/>
    </row>
    <row r="447" spans="1:2">
      <c r="A447" s="9"/>
      <c r="B447" s="9"/>
    </row>
    <row r="448" spans="1:2">
      <c r="A448" s="9"/>
      <c r="B448" s="9"/>
    </row>
    <row r="449" spans="1:2">
      <c r="A449" s="9"/>
      <c r="B449" s="9"/>
    </row>
    <row r="450" spans="1:2">
      <c r="A450" s="9"/>
      <c r="B450" s="9"/>
    </row>
    <row r="451" spans="1:2">
      <c r="A451" s="9"/>
      <c r="B451" s="9"/>
    </row>
    <row r="452" spans="1:2">
      <c r="A452" s="9"/>
      <c r="B452" s="9"/>
    </row>
    <row r="453" spans="1:2">
      <c r="A453" s="9"/>
      <c r="B453" s="9"/>
    </row>
    <row r="454" spans="1:2">
      <c r="A454" s="9"/>
      <c r="B454" s="9"/>
    </row>
    <row r="455" spans="1:2">
      <c r="A455" s="9"/>
      <c r="B455" s="9"/>
    </row>
    <row r="456" spans="1:2">
      <c r="A456" s="9"/>
      <c r="B456" s="9"/>
    </row>
    <row r="457" spans="1:2">
      <c r="A457" s="9"/>
      <c r="B457" s="9"/>
    </row>
    <row r="458" spans="1:2">
      <c r="A458" s="9"/>
      <c r="B458" s="9"/>
    </row>
    <row r="459" spans="1:2">
      <c r="A459" s="9"/>
      <c r="B459" s="9"/>
    </row>
    <row r="460" spans="1:2">
      <c r="A460" s="9"/>
      <c r="B460" s="9"/>
    </row>
    <row r="461" spans="1:2">
      <c r="A461" s="9"/>
      <c r="B461" s="9"/>
    </row>
    <row r="462" spans="1:2">
      <c r="A462" s="9"/>
      <c r="B462" s="9"/>
    </row>
    <row r="463" spans="1:2">
      <c r="A463" s="9"/>
      <c r="B463" s="9"/>
    </row>
    <row r="464" spans="1:2">
      <c r="A464" s="9"/>
      <c r="B464" s="9"/>
    </row>
    <row r="465" spans="1:2">
      <c r="A465" s="9"/>
      <c r="B465" s="9"/>
    </row>
    <row r="466" spans="1:2">
      <c r="A466" s="9"/>
      <c r="B466" s="9"/>
    </row>
    <row r="467" spans="1:2">
      <c r="A467" s="9"/>
      <c r="B467" s="9"/>
    </row>
    <row r="468" spans="1:2">
      <c r="A468" s="9"/>
      <c r="B468" s="9"/>
    </row>
    <row r="469" spans="1:2">
      <c r="A469" s="9"/>
      <c r="B469" s="9"/>
    </row>
    <row r="470" spans="1:2">
      <c r="A470" s="9"/>
      <c r="B470" s="9"/>
    </row>
    <row r="471" spans="1:2">
      <c r="A471" s="9"/>
      <c r="B471" s="9"/>
    </row>
    <row r="472" spans="1:2">
      <c r="A472" s="9"/>
      <c r="B472" s="9"/>
    </row>
    <row r="473" spans="1:2">
      <c r="A473" s="9"/>
      <c r="B473" s="9"/>
    </row>
    <row r="474" spans="1:2">
      <c r="A474" s="9"/>
      <c r="B474" s="9"/>
    </row>
    <row r="475" spans="1:2">
      <c r="A475" s="9"/>
      <c r="B475" s="9"/>
    </row>
    <row r="476" spans="1:2">
      <c r="A476" s="9"/>
      <c r="B476" s="9"/>
    </row>
    <row r="477" spans="1:2">
      <c r="A477" s="9"/>
      <c r="B477" s="9"/>
    </row>
    <row r="478" spans="1:2">
      <c r="A478" s="9"/>
      <c r="B478" s="9"/>
    </row>
    <row r="479" spans="1:2">
      <c r="A479" s="9"/>
      <c r="B479" s="9"/>
    </row>
    <row r="480" spans="1:2">
      <c r="A480" s="9"/>
      <c r="B480" s="9"/>
    </row>
    <row r="481" spans="1:2">
      <c r="A481" s="9"/>
      <c r="B481" s="9"/>
    </row>
    <row r="482" spans="1:2">
      <c r="A482" s="9"/>
      <c r="B482" s="9"/>
    </row>
    <row r="483" spans="1:2">
      <c r="A483" s="9"/>
      <c r="B483" s="9"/>
    </row>
    <row r="484" spans="1:2">
      <c r="A484" s="9"/>
      <c r="B484" s="9"/>
    </row>
    <row r="485" spans="1:2">
      <c r="A485" s="9"/>
      <c r="B485" s="9"/>
    </row>
    <row r="486" spans="1:2">
      <c r="A486" s="9"/>
      <c r="B486" s="9"/>
    </row>
    <row r="487" spans="1:2">
      <c r="A487" s="9"/>
      <c r="B487" s="9"/>
    </row>
    <row r="488" spans="1:2">
      <c r="A488" s="9"/>
      <c r="B488" s="9"/>
    </row>
    <row r="489" spans="1:2">
      <c r="A489" s="9"/>
      <c r="B489" s="9"/>
    </row>
    <row r="490" spans="1:2">
      <c r="A490" s="9"/>
      <c r="B490" s="9"/>
    </row>
    <row r="491" spans="1:2">
      <c r="A491" s="9"/>
      <c r="B491" s="9"/>
    </row>
    <row r="492" spans="1:2">
      <c r="A492" s="9"/>
      <c r="B492" s="9"/>
    </row>
    <row r="493" spans="1:2">
      <c r="A493" s="9"/>
      <c r="B493" s="9"/>
    </row>
    <row r="494" spans="1:2">
      <c r="A494" s="9"/>
      <c r="B494" s="9"/>
    </row>
    <row r="495" spans="1:2">
      <c r="A495" s="9"/>
      <c r="B495" s="9"/>
    </row>
    <row r="496" spans="1:2">
      <c r="A496" s="9"/>
      <c r="B496" s="9"/>
    </row>
    <row r="497" spans="1:2">
      <c r="A497" s="9"/>
      <c r="B497" s="9"/>
    </row>
    <row r="498" spans="1:2">
      <c r="A498" s="9"/>
      <c r="B498" s="9"/>
    </row>
    <row r="499" spans="1:2">
      <c r="A499" s="9"/>
      <c r="B499" s="9"/>
    </row>
    <row r="500" spans="1:2">
      <c r="A500" s="9"/>
      <c r="B500" s="9"/>
    </row>
    <row r="501" spans="1:2">
      <c r="A501" s="9"/>
      <c r="B501" s="9"/>
    </row>
    <row r="502" spans="1:2">
      <c r="A502" s="9"/>
      <c r="B502" s="9"/>
    </row>
    <row r="503" spans="1:2">
      <c r="A503" s="9"/>
      <c r="B503" s="9"/>
    </row>
    <row r="504" spans="1:2">
      <c r="A504" s="9"/>
      <c r="B504" s="9"/>
    </row>
    <row r="505" spans="1:2">
      <c r="A505" s="9"/>
      <c r="B505" s="9"/>
    </row>
    <row r="506" spans="1:2">
      <c r="A506" s="9"/>
      <c r="B506" s="9"/>
    </row>
    <row r="507" spans="1:2">
      <c r="A507" s="9"/>
      <c r="B507" s="9"/>
    </row>
    <row r="508" spans="1:2">
      <c r="A508" s="9"/>
      <c r="B508" s="9"/>
    </row>
    <row r="509" spans="1:2">
      <c r="A509" s="9"/>
      <c r="B509" s="9"/>
    </row>
    <row r="510" spans="1:2">
      <c r="A510" s="9"/>
      <c r="B510" s="9"/>
    </row>
    <row r="511" spans="1:2">
      <c r="A511" s="9"/>
      <c r="B511" s="9"/>
    </row>
    <row r="512" spans="1:2">
      <c r="A512" s="9"/>
      <c r="B512" s="9"/>
    </row>
    <row r="513" spans="1:2">
      <c r="A513" s="9"/>
      <c r="B513" s="9"/>
    </row>
    <row r="514" spans="1:2">
      <c r="A514" s="9"/>
      <c r="B514" s="9"/>
    </row>
    <row r="515" spans="1:2">
      <c r="A515" s="9"/>
      <c r="B515" s="9"/>
    </row>
    <row r="516" spans="1:2">
      <c r="A516" s="9"/>
      <c r="B516" s="9"/>
    </row>
    <row r="517" spans="1:2">
      <c r="A517" s="9"/>
      <c r="B517" s="9"/>
    </row>
    <row r="518" spans="1:2">
      <c r="A518" s="9"/>
      <c r="B518" s="9"/>
    </row>
    <row r="519" spans="1:2">
      <c r="A519" s="9"/>
      <c r="B519" s="9"/>
    </row>
    <row r="520" spans="1:2">
      <c r="A520" s="9"/>
      <c r="B520" s="9"/>
    </row>
    <row r="521" spans="1:2">
      <c r="A521" s="9"/>
      <c r="B521" s="9"/>
    </row>
    <row r="522" spans="1:2">
      <c r="A522" s="9"/>
      <c r="B522" s="9"/>
    </row>
    <row r="523" spans="1:2">
      <c r="A523" s="9"/>
      <c r="B523" s="9"/>
    </row>
    <row r="524" spans="1:2">
      <c r="A524" s="9"/>
      <c r="B524" s="9"/>
    </row>
    <row r="525" spans="1:2">
      <c r="A525" s="9"/>
      <c r="B525" s="9"/>
    </row>
    <row r="526" spans="1:2">
      <c r="A526" s="9"/>
      <c r="B526" s="9"/>
    </row>
    <row r="527" spans="1:2">
      <c r="A527" s="9"/>
      <c r="B527" s="9"/>
    </row>
    <row r="528" spans="1:2">
      <c r="A528" s="9"/>
      <c r="B528" s="9"/>
    </row>
    <row r="529" spans="1:2">
      <c r="A529" s="9"/>
      <c r="B529" s="9"/>
    </row>
    <row r="530" spans="1:2">
      <c r="A530" s="9"/>
      <c r="B530" s="9"/>
    </row>
    <row r="531" spans="1:2">
      <c r="A531" s="9"/>
      <c r="B531" s="9"/>
    </row>
    <row r="532" spans="1:2">
      <c r="A532" s="9"/>
      <c r="B532" s="9"/>
    </row>
    <row r="533" spans="1:2">
      <c r="A533" s="9"/>
      <c r="B533" s="9"/>
    </row>
    <row r="534" spans="1:2">
      <c r="A534" s="9"/>
      <c r="B534" s="9"/>
    </row>
    <row r="535" spans="1:2">
      <c r="A535" s="9"/>
      <c r="B535" s="9"/>
    </row>
    <row r="536" spans="1:2">
      <c r="A536" s="9"/>
      <c r="B536" s="9"/>
    </row>
    <row r="537" spans="1:2">
      <c r="A537" s="9"/>
      <c r="B537" s="9"/>
    </row>
    <row r="538" spans="1:2">
      <c r="A538" s="9"/>
      <c r="B538" s="9"/>
    </row>
    <row r="539" spans="1:2">
      <c r="A539" s="9"/>
      <c r="B539" s="9"/>
    </row>
    <row r="540" spans="1:2">
      <c r="A540" s="9"/>
      <c r="B540" s="9"/>
    </row>
    <row r="541" spans="1:2">
      <c r="A541" s="9"/>
      <c r="B541" s="9"/>
    </row>
    <row r="542" spans="1:2">
      <c r="A542" s="9"/>
      <c r="B542" s="9"/>
    </row>
    <row r="543" spans="1:2">
      <c r="A543" s="9"/>
      <c r="B543" s="9"/>
    </row>
    <row r="544" spans="1:2">
      <c r="A544" s="9"/>
      <c r="B544" s="9"/>
    </row>
    <row r="545" spans="1:2">
      <c r="A545" s="9"/>
      <c r="B545" s="9"/>
    </row>
    <row r="546" spans="1:2">
      <c r="A546" s="9"/>
      <c r="B546" s="9"/>
    </row>
    <row r="547" spans="1:2">
      <c r="A547" s="9"/>
      <c r="B547" s="9"/>
    </row>
    <row r="548" spans="1:2">
      <c r="A548" s="9"/>
      <c r="B548" s="9"/>
    </row>
    <row r="549" spans="1:2">
      <c r="A549" s="9"/>
      <c r="B549" s="9"/>
    </row>
    <row r="550" spans="1:2">
      <c r="A550" s="9"/>
      <c r="B550" s="9"/>
    </row>
    <row r="551" spans="1:2">
      <c r="A551" s="9"/>
      <c r="B551" s="9"/>
    </row>
    <row r="552" spans="1:2">
      <c r="A552" s="9"/>
      <c r="B552" s="9"/>
    </row>
    <row r="553" spans="1:2">
      <c r="A553" s="9"/>
      <c r="B553" s="9"/>
    </row>
    <row r="554" spans="1:2">
      <c r="A554" s="9"/>
      <c r="B554" s="9"/>
    </row>
    <row r="555" spans="1:2">
      <c r="A555" s="9"/>
      <c r="B555" s="9"/>
    </row>
    <row r="556" spans="1:2">
      <c r="A556" s="9"/>
      <c r="B556" s="9"/>
    </row>
    <row r="557" spans="1:2">
      <c r="A557" s="9"/>
      <c r="B557" s="9"/>
    </row>
    <row r="558" spans="1:2">
      <c r="A558" s="9"/>
      <c r="B558" s="9"/>
    </row>
    <row r="559" spans="1:2">
      <c r="A559" s="9"/>
      <c r="B559" s="9"/>
    </row>
    <row r="560" spans="1:2">
      <c r="A560" s="9"/>
      <c r="B560" s="9"/>
    </row>
    <row r="561" spans="1:2">
      <c r="A561" s="9"/>
      <c r="B561" s="9"/>
    </row>
    <row r="562" spans="1:2">
      <c r="A562" s="9"/>
      <c r="B562" s="9"/>
    </row>
    <row r="563" spans="1:2">
      <c r="A563" s="9"/>
      <c r="B563" s="9"/>
    </row>
    <row r="564" spans="1:2">
      <c r="A564" s="9"/>
      <c r="B564" s="9"/>
    </row>
    <row r="565" spans="1:2">
      <c r="A565" s="9"/>
      <c r="B565" s="9"/>
    </row>
    <row r="566" spans="1:2">
      <c r="A566" s="9"/>
      <c r="B566" s="9"/>
    </row>
    <row r="567" spans="1:2">
      <c r="A567" s="9"/>
      <c r="B567" s="9"/>
    </row>
    <row r="568" spans="1:2">
      <c r="A568" s="9"/>
      <c r="B568" s="9"/>
    </row>
    <row r="569" spans="1:2">
      <c r="A569" s="9"/>
      <c r="B569" s="9"/>
    </row>
    <row r="570" spans="1:2">
      <c r="A570" s="9"/>
      <c r="B570" s="9"/>
    </row>
    <row r="571" spans="1:2">
      <c r="A571" s="9"/>
      <c r="B571" s="9"/>
    </row>
    <row r="572" spans="1:2">
      <c r="A572" s="9"/>
      <c r="B572" s="9"/>
    </row>
    <row r="573" spans="1:2">
      <c r="A573" s="9"/>
      <c r="B573" s="9"/>
    </row>
    <row r="574" spans="1:2">
      <c r="A574" s="9"/>
      <c r="B574" s="9"/>
    </row>
    <row r="575" spans="1:2">
      <c r="A575" s="9"/>
      <c r="B575" s="9"/>
    </row>
    <row r="576" spans="1:2">
      <c r="A576" s="9"/>
      <c r="B576" s="9"/>
    </row>
    <row r="577" spans="1:2">
      <c r="A577" s="9"/>
      <c r="B577" s="9"/>
    </row>
    <row r="578" spans="1:2">
      <c r="A578" s="9"/>
      <c r="B578" s="9"/>
    </row>
    <row r="579" spans="1:2">
      <c r="A579" s="9"/>
      <c r="B579" s="9"/>
    </row>
    <row r="580" spans="1:2">
      <c r="A580" s="9"/>
      <c r="B580" s="9"/>
    </row>
    <row r="581" spans="1:2">
      <c r="A581" s="9"/>
      <c r="B581" s="9"/>
    </row>
    <row r="582" spans="1:2">
      <c r="A582" s="9"/>
      <c r="B582" s="9"/>
    </row>
    <row r="583" spans="1:2">
      <c r="A583" s="9"/>
      <c r="B583" s="9"/>
    </row>
    <row r="584" spans="1:2">
      <c r="A584" s="9"/>
      <c r="B584" s="9"/>
    </row>
    <row r="585" spans="1:2">
      <c r="A585" s="9"/>
      <c r="B585" s="9"/>
    </row>
    <row r="586" spans="1:2">
      <c r="A586" s="9"/>
      <c r="B586" s="9"/>
    </row>
    <row r="587" spans="1:2">
      <c r="A587" s="9"/>
      <c r="B587" s="9"/>
    </row>
    <row r="588" spans="1:2">
      <c r="A588" s="9"/>
      <c r="B588" s="9"/>
    </row>
    <row r="589" spans="1:2">
      <c r="A589" s="9"/>
      <c r="B589" s="9"/>
    </row>
    <row r="590" spans="1:2">
      <c r="A590" s="9"/>
      <c r="B590" s="9"/>
    </row>
    <row r="591" spans="1:2">
      <c r="A591" s="9"/>
      <c r="B591" s="9"/>
    </row>
    <row r="592" spans="1:2">
      <c r="A592" s="9"/>
      <c r="B592" s="9"/>
    </row>
    <row r="593" spans="1:2">
      <c r="A593" s="9"/>
      <c r="B593" s="9"/>
    </row>
    <row r="594" spans="1:2">
      <c r="A594" s="9"/>
      <c r="B594" s="9"/>
    </row>
    <row r="595" spans="1:2">
      <c r="A595" s="9"/>
      <c r="B595" s="9"/>
    </row>
    <row r="596" spans="1:2">
      <c r="A596" s="9"/>
      <c r="B596" s="9"/>
    </row>
    <row r="597" spans="1:2">
      <c r="A597" s="9"/>
      <c r="B597" s="9"/>
    </row>
    <row r="598" spans="1:2">
      <c r="A598" s="9"/>
      <c r="B598" s="9"/>
    </row>
    <row r="599" spans="1:2">
      <c r="A599" s="9"/>
      <c r="B599" s="9"/>
    </row>
    <row r="600" spans="1:2">
      <c r="A600" s="9"/>
      <c r="B600" s="9"/>
    </row>
    <row r="601" spans="1:2">
      <c r="A601" s="9"/>
      <c r="B601" s="9"/>
    </row>
    <row r="602" spans="1:2">
      <c r="A602" s="9"/>
      <c r="B602" s="9"/>
    </row>
    <row r="603" spans="1:2">
      <c r="A603" s="9"/>
      <c r="B603" s="9"/>
    </row>
    <row r="604" spans="1:2">
      <c r="A604" s="9"/>
      <c r="B604" s="9"/>
    </row>
    <row r="605" spans="1:2">
      <c r="A605" s="9"/>
      <c r="B605" s="9"/>
    </row>
    <row r="606" spans="1:2">
      <c r="A606" s="9"/>
      <c r="B606" s="9"/>
    </row>
    <row r="607" spans="1:2">
      <c r="A607" s="9"/>
      <c r="B607" s="9"/>
    </row>
    <row r="608" spans="1:2">
      <c r="A608" s="9"/>
      <c r="B608" s="9"/>
    </row>
    <row r="609" spans="1:2">
      <c r="A609" s="9"/>
      <c r="B609" s="9"/>
    </row>
    <row r="610" spans="1:2">
      <c r="A610" s="9"/>
      <c r="B610" s="9"/>
    </row>
    <row r="611" spans="1:2">
      <c r="A611" s="9"/>
      <c r="B611" s="9"/>
    </row>
    <row r="612" spans="1:2">
      <c r="A612" s="9"/>
      <c r="B612" s="9"/>
    </row>
    <row r="613" spans="1:2">
      <c r="A613" s="9"/>
      <c r="B613" s="9"/>
    </row>
    <row r="614" spans="1:2">
      <c r="A614" s="9"/>
      <c r="B614" s="9"/>
    </row>
    <row r="615" spans="1:2">
      <c r="A615" s="9"/>
      <c r="B615" s="9"/>
    </row>
    <row r="616" spans="1:2">
      <c r="A616" s="9"/>
      <c r="B616" s="9"/>
    </row>
    <row r="617" spans="1:2">
      <c r="A617" s="9"/>
      <c r="B617" s="9"/>
    </row>
    <row r="618" spans="1:2">
      <c r="A618" s="9"/>
      <c r="B618" s="9"/>
    </row>
    <row r="619" spans="1:2">
      <c r="A619" s="9"/>
      <c r="B619" s="9"/>
    </row>
    <row r="620" spans="1:2">
      <c r="A620" s="9"/>
      <c r="B620" s="9"/>
    </row>
    <row r="621" spans="1:2">
      <c r="A621" s="9"/>
      <c r="B621" s="9"/>
    </row>
    <row r="622" spans="1:2">
      <c r="A622" s="9"/>
      <c r="B622" s="9"/>
    </row>
    <row r="623" spans="1:2">
      <c r="A623" s="9"/>
      <c r="B623" s="9"/>
    </row>
    <row r="624" spans="1:2">
      <c r="A624" s="9"/>
      <c r="B624" s="9"/>
    </row>
    <row r="625" spans="1:2">
      <c r="A625" s="9"/>
      <c r="B625" s="9"/>
    </row>
    <row r="626" spans="1:2">
      <c r="A626" s="9"/>
      <c r="B626" s="9"/>
    </row>
    <row r="627" spans="1:2">
      <c r="A627" s="9"/>
      <c r="B627" s="9"/>
    </row>
    <row r="628" spans="1:2">
      <c r="A628" s="9"/>
      <c r="B628" s="9"/>
    </row>
    <row r="629" spans="1:2">
      <c r="A629" s="9"/>
      <c r="B629" s="9"/>
    </row>
    <row r="630" spans="1:2">
      <c r="A630" s="9"/>
      <c r="B630" s="9"/>
    </row>
    <row r="631" spans="1:2">
      <c r="A631" s="9"/>
      <c r="B631" s="9"/>
    </row>
    <row r="632" spans="1:2">
      <c r="A632" s="9"/>
      <c r="B632" s="9"/>
    </row>
    <row r="633" spans="1:2">
      <c r="A633" s="9"/>
      <c r="B633" s="9"/>
    </row>
    <row r="634" spans="1:2">
      <c r="A634" s="9"/>
      <c r="B634" s="9"/>
    </row>
    <row r="635" spans="1:2">
      <c r="A635" s="9"/>
      <c r="B635" s="9"/>
    </row>
    <row r="636" spans="1:2">
      <c r="A636" s="9"/>
      <c r="B636" s="9"/>
    </row>
    <row r="637" spans="1:2">
      <c r="A637" s="9"/>
      <c r="B637" s="9"/>
    </row>
    <row r="638" spans="1:2">
      <c r="A638" s="9"/>
      <c r="B638" s="9"/>
    </row>
    <row r="639" spans="1:2">
      <c r="A639" s="9"/>
      <c r="B639" s="9"/>
    </row>
    <row r="640" spans="1:2">
      <c r="A640" s="9"/>
      <c r="B640" s="9"/>
    </row>
    <row r="641" spans="1:2">
      <c r="A641" s="9"/>
      <c r="B641" s="9"/>
    </row>
    <row r="642" spans="1:2">
      <c r="A642" s="9"/>
      <c r="B642" s="9"/>
    </row>
    <row r="643" spans="1:2">
      <c r="A643" s="9"/>
      <c r="B643" s="9"/>
    </row>
    <row r="644" spans="1:2">
      <c r="A644" s="9"/>
      <c r="B644" s="9"/>
    </row>
    <row r="645" spans="1:2">
      <c r="A645" s="9"/>
      <c r="B645" s="9"/>
    </row>
    <row r="646" spans="1:2">
      <c r="A646" s="9"/>
      <c r="B646" s="9"/>
    </row>
    <row r="647" spans="1:2">
      <c r="A647" s="9"/>
      <c r="B647" s="9"/>
    </row>
    <row r="648" spans="1:2">
      <c r="A648" s="9"/>
      <c r="B648" s="9"/>
    </row>
    <row r="649" spans="1:2">
      <c r="A649" s="9"/>
      <c r="B649" s="9"/>
    </row>
    <row r="650" spans="1:2">
      <c r="A650" s="9"/>
      <c r="B650" s="9"/>
    </row>
    <row r="651" spans="1:2">
      <c r="A651" s="9"/>
      <c r="B651" s="9"/>
    </row>
    <row r="652" spans="1:2">
      <c r="A652" s="9"/>
      <c r="B652" s="9"/>
    </row>
    <row r="653" spans="1:2">
      <c r="A653" s="9"/>
      <c r="B653" s="9"/>
    </row>
    <row r="654" spans="1:2">
      <c r="A654" s="9"/>
      <c r="B654" s="9"/>
    </row>
    <row r="655" spans="1:2">
      <c r="A655" s="9"/>
      <c r="B655" s="9"/>
    </row>
    <row r="656" spans="1:2">
      <c r="A656" s="9"/>
      <c r="B656" s="9"/>
    </row>
    <row r="657" spans="1:2">
      <c r="A657" s="9"/>
      <c r="B657" s="9"/>
    </row>
    <row r="658" spans="1:2">
      <c r="A658" s="9"/>
      <c r="B658" s="9"/>
    </row>
    <row r="659" spans="1:2">
      <c r="A659" s="9"/>
      <c r="B659" s="9"/>
    </row>
    <row r="660" spans="1:2">
      <c r="A660" s="9"/>
      <c r="B660" s="9"/>
    </row>
    <row r="661" spans="1:2">
      <c r="A661" s="9"/>
      <c r="B661" s="9"/>
    </row>
    <row r="662" spans="1:2">
      <c r="A662" s="9"/>
      <c r="B662" s="9"/>
    </row>
    <row r="663" spans="1:2">
      <c r="A663" s="9"/>
      <c r="B663" s="9"/>
    </row>
    <row r="664" spans="1:2">
      <c r="A664" s="9"/>
      <c r="B664" s="9"/>
    </row>
    <row r="665" spans="1:2">
      <c r="A665" s="9"/>
      <c r="B665" s="9"/>
    </row>
    <row r="666" spans="1:2">
      <c r="A666" s="9"/>
      <c r="B666" s="9"/>
    </row>
    <row r="667" spans="1:2">
      <c r="A667" s="9"/>
      <c r="B667" s="9"/>
    </row>
    <row r="668" spans="1:2">
      <c r="A668" s="9"/>
      <c r="B668" s="9"/>
    </row>
    <row r="669" spans="1:2">
      <c r="A669" s="9"/>
      <c r="B669" s="9"/>
    </row>
    <row r="670" spans="1:2">
      <c r="A670" s="9"/>
      <c r="B670" s="9"/>
    </row>
    <row r="671" spans="1:2">
      <c r="A671" s="9"/>
      <c r="B671" s="9"/>
    </row>
    <row r="672" spans="1:2">
      <c r="A672" s="9"/>
      <c r="B672" s="9"/>
    </row>
    <row r="673" spans="1:2">
      <c r="A673" s="9"/>
      <c r="B673" s="9"/>
    </row>
    <row r="674" spans="1:2">
      <c r="A674" s="9"/>
      <c r="B674" s="9"/>
    </row>
    <row r="675" spans="1:2">
      <c r="A675" s="9"/>
      <c r="B675" s="9"/>
    </row>
    <row r="676" spans="1:2">
      <c r="A676" s="9"/>
      <c r="B676" s="9"/>
    </row>
    <row r="677" spans="1:2">
      <c r="A677" s="9"/>
      <c r="B677" s="9"/>
    </row>
    <row r="678" spans="1:2">
      <c r="A678" s="9"/>
      <c r="B678" s="9"/>
    </row>
    <row r="679" spans="1:2">
      <c r="A679" s="9"/>
      <c r="B679" s="9"/>
    </row>
    <row r="680" spans="1:2">
      <c r="A680" s="9"/>
      <c r="B680" s="9"/>
    </row>
    <row r="681" spans="1:2">
      <c r="A681" s="9"/>
      <c r="B681" s="9"/>
    </row>
    <row r="682" spans="1:2">
      <c r="A682" s="9"/>
      <c r="B682" s="9"/>
    </row>
    <row r="683" spans="1:2">
      <c r="A683" s="9"/>
      <c r="B683" s="9"/>
    </row>
    <row r="684" spans="1:2">
      <c r="A684" s="9"/>
      <c r="B684" s="9"/>
    </row>
    <row r="685" spans="1:2">
      <c r="A685" s="9"/>
      <c r="B685" s="9"/>
    </row>
    <row r="686" spans="1:2">
      <c r="A686" s="9"/>
      <c r="B686" s="9"/>
    </row>
    <row r="687" spans="1:2">
      <c r="A687" s="9"/>
      <c r="B687" s="9"/>
    </row>
    <row r="688" spans="1:2">
      <c r="A688" s="9"/>
      <c r="B688" s="9"/>
    </row>
    <row r="689" spans="1:2">
      <c r="A689" s="9"/>
      <c r="B689" s="9"/>
    </row>
    <row r="690" spans="1:2">
      <c r="A690" s="9"/>
      <c r="B690" s="9"/>
    </row>
    <row r="691" spans="1:2">
      <c r="A691" s="9"/>
      <c r="B691" s="9"/>
    </row>
    <row r="692" spans="1:2">
      <c r="A692" s="9"/>
      <c r="B692" s="9"/>
    </row>
    <row r="693" spans="1:2">
      <c r="A693" s="9"/>
      <c r="B693" s="9"/>
    </row>
    <row r="694" spans="1:2">
      <c r="A694" s="9"/>
      <c r="B694" s="9"/>
    </row>
    <row r="695" spans="1:2">
      <c r="A695" s="9"/>
      <c r="B695" s="9"/>
    </row>
    <row r="696" spans="1:2">
      <c r="A696" s="9"/>
      <c r="B696" s="9"/>
    </row>
    <row r="697" spans="1:2">
      <c r="A697" s="9"/>
      <c r="B697" s="9"/>
    </row>
    <row r="698" spans="1:2">
      <c r="A698" s="9"/>
      <c r="B698" s="9"/>
    </row>
    <row r="699" spans="1:2">
      <c r="A699" s="9"/>
      <c r="B699" s="9"/>
    </row>
    <row r="700" spans="1:2">
      <c r="A700" s="9"/>
      <c r="B700" s="9"/>
    </row>
    <row r="701" spans="1:2">
      <c r="A701" s="9"/>
      <c r="B701" s="9"/>
    </row>
    <row r="702" spans="1:2">
      <c r="A702" s="9"/>
      <c r="B702" s="9"/>
    </row>
    <row r="703" spans="1:2">
      <c r="A703" s="9"/>
      <c r="B703" s="9"/>
    </row>
    <row r="704" spans="1:2">
      <c r="A704" s="9"/>
      <c r="B704" s="9"/>
    </row>
    <row r="705" spans="1:2">
      <c r="A705" s="9"/>
      <c r="B705" s="9"/>
    </row>
    <row r="706" spans="1:2">
      <c r="A706" s="9"/>
      <c r="B706" s="9"/>
    </row>
    <row r="707" spans="1:2">
      <c r="A707" s="9"/>
      <c r="B707" s="9"/>
    </row>
    <row r="708" spans="1:2">
      <c r="A708" s="9"/>
      <c r="B708" s="9"/>
    </row>
    <row r="709" spans="1:2">
      <c r="A709" s="9"/>
      <c r="B709" s="9"/>
    </row>
    <row r="710" spans="1:2">
      <c r="A710" s="9"/>
      <c r="B710" s="9"/>
    </row>
    <row r="711" spans="1:2">
      <c r="A711" s="9"/>
      <c r="B711" s="9"/>
    </row>
    <row r="712" spans="1:2">
      <c r="A712" s="9"/>
      <c r="B712" s="9"/>
    </row>
    <row r="713" spans="1:2">
      <c r="A713" s="9"/>
      <c r="B713" s="9"/>
    </row>
    <row r="714" spans="1:2">
      <c r="A714" s="9"/>
      <c r="B714" s="9"/>
    </row>
    <row r="715" spans="1:2">
      <c r="A715" s="9"/>
      <c r="B715" s="9"/>
    </row>
    <row r="716" spans="1:2">
      <c r="A716" s="9"/>
      <c r="B716" s="9"/>
    </row>
    <row r="717" spans="1:2">
      <c r="A717" s="9"/>
      <c r="B717" s="9"/>
    </row>
    <row r="718" spans="1:2">
      <c r="A718" s="9"/>
      <c r="B718" s="9"/>
    </row>
    <row r="719" spans="1:2">
      <c r="A719" s="9"/>
      <c r="B719" s="9"/>
    </row>
    <row r="720" spans="1:2">
      <c r="A720" s="9"/>
      <c r="B720" s="9"/>
    </row>
    <row r="721" spans="1:2">
      <c r="A721" s="9"/>
      <c r="B721" s="9"/>
    </row>
    <row r="722" spans="1:2">
      <c r="A722" s="9"/>
      <c r="B722" s="9"/>
    </row>
    <row r="723" spans="1:2">
      <c r="A723" s="9"/>
      <c r="B723" s="9"/>
    </row>
    <row r="724" spans="1:2">
      <c r="A724" s="9"/>
      <c r="B724" s="9"/>
    </row>
    <row r="725" spans="1:2">
      <c r="A725" s="9"/>
      <c r="B725" s="9"/>
    </row>
    <row r="726" spans="1:2">
      <c r="A726" s="9"/>
      <c r="B726" s="9"/>
    </row>
    <row r="727" spans="1:2">
      <c r="A727" s="9"/>
      <c r="B727" s="9"/>
    </row>
    <row r="728" spans="1:2">
      <c r="A728" s="9"/>
      <c r="B728" s="9"/>
    </row>
    <row r="729" spans="1:2">
      <c r="A729" s="9"/>
      <c r="B729" s="9"/>
    </row>
    <row r="730" spans="1:2">
      <c r="A730" s="9"/>
      <c r="B730" s="9"/>
    </row>
    <row r="731" spans="1:2">
      <c r="A731" s="9"/>
      <c r="B731" s="9"/>
    </row>
    <row r="732" spans="1:2">
      <c r="A732" s="9"/>
      <c r="B732" s="9"/>
    </row>
    <row r="733" spans="1:2">
      <c r="A733" s="9"/>
      <c r="B733" s="9"/>
    </row>
    <row r="734" spans="1:2">
      <c r="A734" s="9"/>
      <c r="B734" s="9"/>
    </row>
    <row r="735" spans="1:2">
      <c r="A735" s="9"/>
      <c r="B735" s="9"/>
    </row>
    <row r="736" spans="1:2">
      <c r="A736" s="9"/>
      <c r="B736" s="9"/>
    </row>
    <row r="737" spans="1:2">
      <c r="A737" s="9"/>
      <c r="B737" s="9"/>
    </row>
    <row r="738" spans="1:2">
      <c r="A738" s="9"/>
      <c r="B738" s="9"/>
    </row>
    <row r="739" spans="1:2">
      <c r="A739" s="9"/>
      <c r="B739" s="9"/>
    </row>
    <row r="740" spans="1:2">
      <c r="A740" s="9"/>
      <c r="B740" s="9"/>
    </row>
    <row r="741" spans="1:2">
      <c r="A741" s="9"/>
      <c r="B741" s="9"/>
    </row>
    <row r="742" spans="1:2">
      <c r="A742" s="9"/>
      <c r="B742" s="9"/>
    </row>
    <row r="743" spans="1:2">
      <c r="A743" s="9"/>
      <c r="B743" s="9"/>
    </row>
    <row r="744" spans="1:2">
      <c r="A744" s="9"/>
      <c r="B744" s="9"/>
    </row>
    <row r="745" spans="1:2">
      <c r="A745" s="9"/>
      <c r="B745" s="9"/>
    </row>
    <row r="746" spans="1:2">
      <c r="A746" s="9"/>
      <c r="B746" s="9"/>
    </row>
    <row r="747" spans="1:2">
      <c r="A747" s="9"/>
      <c r="B747" s="9"/>
    </row>
    <row r="748" spans="1:2">
      <c r="A748" s="9"/>
      <c r="B748" s="9"/>
    </row>
    <row r="749" spans="1:2">
      <c r="A749" s="9"/>
      <c r="B749" s="9"/>
    </row>
    <row r="750" spans="1:2">
      <c r="A750" s="9"/>
      <c r="B750" s="9"/>
    </row>
    <row r="751" spans="1:2">
      <c r="A751" s="9"/>
      <c r="B751" s="9"/>
    </row>
    <row r="752" spans="1:2">
      <c r="A752" s="9"/>
      <c r="B752" s="9"/>
    </row>
    <row r="753" spans="1:2">
      <c r="A753" s="9"/>
      <c r="B753" s="9"/>
    </row>
    <row r="754" spans="1:2">
      <c r="A754" s="9"/>
      <c r="B754" s="9"/>
    </row>
    <row r="755" spans="1:2">
      <c r="A755" s="9"/>
      <c r="B755" s="9"/>
    </row>
    <row r="756" spans="1:2">
      <c r="A756" s="9"/>
      <c r="B756" s="9"/>
    </row>
    <row r="757" spans="1:2">
      <c r="A757" s="9"/>
      <c r="B757" s="9"/>
    </row>
    <row r="758" spans="1:2">
      <c r="A758" s="9"/>
      <c r="B758" s="9"/>
    </row>
    <row r="759" spans="1:2">
      <c r="A759" s="9"/>
      <c r="B759" s="9"/>
    </row>
    <row r="760" spans="1:2">
      <c r="A760" s="9"/>
      <c r="B760" s="9"/>
    </row>
    <row r="761" spans="1:2">
      <c r="A761" s="9"/>
      <c r="B761" s="9"/>
    </row>
    <row r="762" spans="1:2">
      <c r="A762" s="9"/>
      <c r="B762" s="9"/>
    </row>
    <row r="763" spans="1:2">
      <c r="A763" s="9"/>
      <c r="B763" s="9"/>
    </row>
    <row r="764" spans="1:2">
      <c r="A764" s="9"/>
      <c r="B764" s="9"/>
    </row>
    <row r="765" spans="1:2">
      <c r="A765" s="9"/>
      <c r="B765" s="9"/>
    </row>
    <row r="766" spans="1:2">
      <c r="A766" s="9"/>
      <c r="B766" s="9"/>
    </row>
    <row r="767" spans="1:2">
      <c r="A767" s="9"/>
      <c r="B767" s="9"/>
    </row>
    <row r="768" spans="1:2">
      <c r="A768" s="9"/>
      <c r="B768" s="9"/>
    </row>
    <row r="769" spans="1:2">
      <c r="A769" s="9"/>
      <c r="B769" s="9"/>
    </row>
    <row r="770" spans="1:2">
      <c r="A770" s="9"/>
      <c r="B770" s="9"/>
    </row>
    <row r="771" spans="1:2">
      <c r="A771" s="9"/>
      <c r="B771" s="9"/>
    </row>
    <row r="772" spans="1:2">
      <c r="A772" s="9"/>
      <c r="B772" s="9"/>
    </row>
    <row r="773" spans="1:2">
      <c r="A773" s="9"/>
      <c r="B773" s="9"/>
    </row>
    <row r="774" spans="1:2">
      <c r="A774" s="9"/>
      <c r="B774" s="9"/>
    </row>
    <row r="775" spans="1:2">
      <c r="A775" s="9"/>
      <c r="B775" s="9"/>
    </row>
    <row r="776" spans="1:2">
      <c r="A776" s="9"/>
      <c r="B776" s="9"/>
    </row>
    <row r="777" spans="1:2">
      <c r="A777" s="9"/>
      <c r="B777" s="9"/>
    </row>
    <row r="778" spans="1:2">
      <c r="A778" s="9"/>
      <c r="B778" s="9"/>
    </row>
    <row r="779" spans="1:2">
      <c r="A779" s="9"/>
      <c r="B779" s="9"/>
    </row>
    <row r="780" spans="1:2">
      <c r="A780" s="9"/>
      <c r="B780" s="9"/>
    </row>
    <row r="781" spans="1:2">
      <c r="A781" s="9"/>
      <c r="B781" s="9"/>
    </row>
    <row r="782" spans="1:2">
      <c r="A782" s="9"/>
      <c r="B782" s="9"/>
    </row>
    <row r="783" spans="1:2">
      <c r="A783" s="9"/>
      <c r="B783" s="9"/>
    </row>
    <row r="784" spans="1:2">
      <c r="A784" s="9"/>
      <c r="B784" s="9"/>
    </row>
    <row r="785" spans="1:2">
      <c r="A785" s="9"/>
      <c r="B785" s="9"/>
    </row>
    <row r="786" spans="1:2">
      <c r="A786" s="9"/>
      <c r="B786" s="9"/>
    </row>
    <row r="787" spans="1:2">
      <c r="A787" s="9"/>
      <c r="B787" s="9"/>
    </row>
    <row r="788" spans="1:2">
      <c r="A788" s="9"/>
      <c r="B788" s="9"/>
    </row>
    <row r="789" spans="1:2">
      <c r="A789" s="9"/>
      <c r="B789" s="9"/>
    </row>
    <row r="790" spans="1:2">
      <c r="A790" s="9"/>
      <c r="B790" s="9"/>
    </row>
    <row r="791" spans="1:2">
      <c r="A791" s="9"/>
      <c r="B791" s="9"/>
    </row>
    <row r="792" spans="1:2">
      <c r="A792" s="9"/>
      <c r="B792" s="9"/>
    </row>
    <row r="793" spans="1:2">
      <c r="A793" s="9"/>
      <c r="B793" s="9"/>
    </row>
    <row r="794" spans="1:2">
      <c r="A794" s="9"/>
      <c r="B794" s="9"/>
    </row>
    <row r="795" spans="1:2">
      <c r="A795" s="9"/>
      <c r="B795" s="9"/>
    </row>
    <row r="796" spans="1:2">
      <c r="A796" s="9"/>
      <c r="B796" s="9"/>
    </row>
    <row r="797" spans="1:2">
      <c r="A797" s="9"/>
      <c r="B797" s="9"/>
    </row>
    <row r="798" spans="1:2">
      <c r="A798" s="9"/>
      <c r="B798" s="9"/>
    </row>
    <row r="799" spans="1:2">
      <c r="A799" s="9"/>
      <c r="B799" s="9"/>
    </row>
    <row r="800" spans="1:2">
      <c r="A800" s="9"/>
      <c r="B800" s="9"/>
    </row>
    <row r="801" spans="1:2">
      <c r="A801" s="9"/>
      <c r="B801" s="9"/>
    </row>
    <row r="802" spans="1:2">
      <c r="A802" s="9"/>
      <c r="B802" s="9"/>
    </row>
    <row r="803" spans="1:2">
      <c r="A803" s="9"/>
      <c r="B803" s="9"/>
    </row>
    <row r="804" spans="1:2">
      <c r="A804" s="9"/>
      <c r="B804" s="9"/>
    </row>
    <row r="805" spans="1:2">
      <c r="A805" s="9"/>
      <c r="B805" s="9"/>
    </row>
    <row r="806" spans="1:2">
      <c r="A806" s="9"/>
      <c r="B806" s="9"/>
    </row>
    <row r="807" spans="1:2">
      <c r="A807" s="9"/>
      <c r="B807" s="9"/>
    </row>
    <row r="808" spans="1:2">
      <c r="A808" s="9"/>
      <c r="B808" s="9"/>
    </row>
    <row r="809" spans="1:2">
      <c r="A809" s="9"/>
      <c r="B809" s="9"/>
    </row>
    <row r="810" spans="1:2">
      <c r="A810" s="9"/>
      <c r="B810" s="9"/>
    </row>
    <row r="811" spans="1:2">
      <c r="A811" s="9"/>
      <c r="B811" s="9"/>
    </row>
    <row r="812" spans="1:2">
      <c r="A812" s="9"/>
      <c r="B812" s="9"/>
    </row>
    <row r="813" spans="1:2">
      <c r="A813" s="9"/>
      <c r="B813" s="9"/>
    </row>
    <row r="814" spans="1:2">
      <c r="A814" s="9"/>
      <c r="B814" s="9"/>
    </row>
    <row r="815" spans="1:2">
      <c r="A815" s="9"/>
      <c r="B815" s="9"/>
    </row>
    <row r="816" spans="1:2">
      <c r="A816" s="9"/>
      <c r="B816" s="9"/>
    </row>
    <row r="817" spans="1:2">
      <c r="A817" s="9"/>
      <c r="B817" s="9"/>
    </row>
    <row r="818" spans="1:2">
      <c r="A818" s="9"/>
      <c r="B818" s="9"/>
    </row>
    <row r="819" spans="1:2">
      <c r="A819" s="9"/>
      <c r="B819" s="9"/>
    </row>
    <row r="820" spans="1:2">
      <c r="A820" s="9"/>
      <c r="B820" s="9"/>
    </row>
    <row r="821" spans="1:2">
      <c r="A821" s="9"/>
      <c r="B821" s="9"/>
    </row>
    <row r="822" spans="1:2">
      <c r="A822" s="9"/>
      <c r="B822" s="9"/>
    </row>
    <row r="823" spans="1:2">
      <c r="A823" s="9"/>
      <c r="B823" s="9"/>
    </row>
    <row r="824" spans="1:2">
      <c r="A824" s="9"/>
      <c r="B824" s="9"/>
    </row>
    <row r="825" spans="1:2">
      <c r="A825" s="9"/>
      <c r="B825" s="9"/>
    </row>
    <row r="826" spans="1:2">
      <c r="A826" s="9"/>
      <c r="B826" s="9"/>
    </row>
    <row r="827" spans="1:2">
      <c r="A827" s="9"/>
      <c r="B827" s="9"/>
    </row>
    <row r="828" spans="1:2">
      <c r="A828" s="9"/>
      <c r="B828" s="9"/>
    </row>
    <row r="829" spans="1:2">
      <c r="A829" s="9"/>
      <c r="B829" s="9"/>
    </row>
    <row r="830" spans="1:2">
      <c r="A830" s="9"/>
      <c r="B830" s="9"/>
    </row>
    <row r="831" spans="1:2">
      <c r="A831" s="9"/>
      <c r="B831" s="9"/>
    </row>
    <row r="832" spans="1:2">
      <c r="A832" s="9"/>
      <c r="B832" s="9"/>
    </row>
    <row r="833" spans="1:2">
      <c r="A833" s="9"/>
      <c r="B833" s="9"/>
    </row>
    <row r="834" spans="1:2">
      <c r="A834" s="9"/>
      <c r="B834" s="9"/>
    </row>
    <row r="835" spans="1:2">
      <c r="A835" s="9"/>
      <c r="B835" s="9"/>
    </row>
    <row r="836" spans="1:2">
      <c r="A836" s="9"/>
      <c r="B836" s="9"/>
    </row>
    <row r="837" spans="1:2">
      <c r="A837" s="9"/>
      <c r="B837" s="9"/>
    </row>
    <row r="838" spans="1:2">
      <c r="A838" s="9"/>
      <c r="B838" s="9"/>
    </row>
    <row r="839" spans="1:2">
      <c r="A839" s="9"/>
      <c r="B839" s="9"/>
    </row>
    <row r="840" spans="1:2">
      <c r="A840" s="9"/>
      <c r="B840" s="9"/>
    </row>
    <row r="841" spans="1:2">
      <c r="A841" s="9"/>
      <c r="B841" s="9"/>
    </row>
    <row r="842" spans="1:2">
      <c r="A842" s="9"/>
      <c r="B842" s="9"/>
    </row>
    <row r="843" spans="1:2">
      <c r="A843" s="9"/>
      <c r="B843" s="9"/>
    </row>
    <row r="844" spans="1:2">
      <c r="A844" s="9"/>
      <c r="B844" s="9"/>
    </row>
    <row r="845" spans="1:2">
      <c r="A845" s="9"/>
      <c r="B845" s="9"/>
    </row>
    <row r="846" spans="1:2">
      <c r="A846" s="9"/>
      <c r="B846" s="9"/>
    </row>
    <row r="847" spans="1:2">
      <c r="A847" s="9"/>
      <c r="B847" s="9"/>
    </row>
    <row r="848" spans="1:2">
      <c r="A848" s="9"/>
      <c r="B848" s="9"/>
    </row>
    <row r="849" spans="1:2">
      <c r="A849" s="9"/>
      <c r="B849" s="9"/>
    </row>
    <row r="850" spans="1:2">
      <c r="A850" s="9"/>
      <c r="B850" s="9"/>
    </row>
    <row r="851" spans="1:2">
      <c r="A851" s="9"/>
      <c r="B851" s="9"/>
    </row>
    <row r="852" spans="1:2">
      <c r="A852" s="9"/>
      <c r="B852" s="9"/>
    </row>
    <row r="853" spans="1:2">
      <c r="A853" s="9"/>
      <c r="B853" s="9"/>
    </row>
    <row r="854" spans="1:2">
      <c r="A854" s="9"/>
      <c r="B854" s="9"/>
    </row>
    <row r="855" spans="1:2">
      <c r="A855" s="9"/>
      <c r="B855" s="9"/>
    </row>
    <row r="856" spans="1:2">
      <c r="A856" s="9"/>
      <c r="B856" s="9"/>
    </row>
    <row r="857" spans="1:2">
      <c r="A857" s="9"/>
      <c r="B857" s="9"/>
    </row>
    <row r="858" spans="1:2">
      <c r="A858" s="9"/>
      <c r="B858" s="9"/>
    </row>
    <row r="859" spans="1:2">
      <c r="A859" s="9"/>
      <c r="B859" s="9"/>
    </row>
    <row r="860" spans="1:2">
      <c r="A860" s="9"/>
      <c r="B860" s="9"/>
    </row>
    <row r="861" spans="1:2">
      <c r="A861" s="9"/>
      <c r="B861" s="9"/>
    </row>
    <row r="862" spans="1:2">
      <c r="A862" s="9"/>
      <c r="B862" s="9"/>
    </row>
    <row r="863" spans="1:2">
      <c r="A863" s="9"/>
      <c r="B863" s="9"/>
    </row>
    <row r="864" spans="1:2">
      <c r="A864" s="9"/>
      <c r="B864" s="9"/>
    </row>
    <row r="865" spans="1:2">
      <c r="A865" s="9"/>
      <c r="B865" s="9"/>
    </row>
    <row r="866" spans="1:2">
      <c r="A866" s="9"/>
      <c r="B866" s="9"/>
    </row>
    <row r="867" spans="1:2">
      <c r="A867" s="9"/>
      <c r="B867" s="9"/>
    </row>
    <row r="868" spans="1:2">
      <c r="A868" s="9"/>
      <c r="B868" s="9"/>
    </row>
    <row r="869" spans="1:2">
      <c r="A869" s="9"/>
      <c r="B869" s="9"/>
    </row>
    <row r="870" spans="1:2">
      <c r="A870" s="9"/>
      <c r="B870" s="9"/>
    </row>
    <row r="871" spans="1:2">
      <c r="A871" s="9"/>
      <c r="B871" s="9"/>
    </row>
    <row r="872" spans="1:2">
      <c r="A872" s="9"/>
      <c r="B872" s="9"/>
    </row>
    <row r="873" spans="1:2">
      <c r="A873" s="9"/>
      <c r="B873" s="9"/>
    </row>
    <row r="874" spans="1:2">
      <c r="A874" s="9"/>
      <c r="B874" s="9"/>
    </row>
    <row r="875" spans="1:2">
      <c r="A875" s="9"/>
      <c r="B875" s="9"/>
    </row>
    <row r="876" spans="1:2">
      <c r="A876" s="9"/>
      <c r="B876" s="9"/>
    </row>
    <row r="877" spans="1:2">
      <c r="A877" s="9"/>
      <c r="B877" s="9"/>
    </row>
    <row r="878" spans="1:2">
      <c r="A878" s="9"/>
      <c r="B878" s="9"/>
    </row>
    <row r="879" spans="1:2">
      <c r="A879" s="9"/>
      <c r="B879" s="9"/>
    </row>
    <row r="880" spans="1:2">
      <c r="A880" s="9"/>
      <c r="B880" s="9"/>
    </row>
    <row r="881" spans="1:2">
      <c r="A881" s="9"/>
      <c r="B881" s="9"/>
    </row>
    <row r="882" spans="1:2">
      <c r="A882" s="9"/>
      <c r="B882" s="9"/>
    </row>
    <row r="883" spans="1:2">
      <c r="A883" s="9"/>
      <c r="B883" s="9"/>
    </row>
    <row r="884" spans="1:2">
      <c r="A884" s="9"/>
      <c r="B884" s="9"/>
    </row>
    <row r="885" spans="1:2">
      <c r="A885" s="9"/>
      <c r="B885" s="9"/>
    </row>
    <row r="886" spans="1:2">
      <c r="A886" s="9"/>
      <c r="B886" s="9"/>
    </row>
    <row r="887" spans="1:2">
      <c r="A887" s="9"/>
      <c r="B887" s="9"/>
    </row>
    <row r="888" spans="1:2">
      <c r="A888" s="9"/>
      <c r="B888" s="9"/>
    </row>
    <row r="889" spans="1:2">
      <c r="A889" s="9"/>
      <c r="B889" s="9"/>
    </row>
    <row r="890" spans="1:2">
      <c r="A890" s="9"/>
      <c r="B890" s="9"/>
    </row>
    <row r="891" spans="1:2">
      <c r="A891" s="9"/>
      <c r="B891" s="9"/>
    </row>
    <row r="892" spans="1:2">
      <c r="A892" s="9"/>
      <c r="B892" s="9"/>
    </row>
    <row r="893" spans="1:2">
      <c r="A893" s="9"/>
      <c r="B893" s="9"/>
    </row>
    <row r="894" spans="1:2">
      <c r="A894" s="9"/>
      <c r="B894" s="9"/>
    </row>
    <row r="895" spans="1:2">
      <c r="A895" s="9"/>
      <c r="B895" s="9"/>
    </row>
    <row r="896" spans="1:2">
      <c r="A896" s="9"/>
      <c r="B896" s="9"/>
    </row>
    <row r="897" spans="1:2">
      <c r="A897" s="9"/>
      <c r="B897" s="9"/>
    </row>
    <row r="898" spans="1:2">
      <c r="A898" s="9"/>
      <c r="B898" s="9"/>
    </row>
    <row r="899" spans="1:2">
      <c r="A899" s="9"/>
      <c r="B899" s="9"/>
    </row>
    <row r="900" spans="1:2">
      <c r="A900" s="9"/>
      <c r="B900" s="9"/>
    </row>
    <row r="901" spans="1:2">
      <c r="A901" s="9"/>
      <c r="B901" s="9"/>
    </row>
    <row r="902" spans="1:2">
      <c r="A902" s="9"/>
      <c r="B902" s="9"/>
    </row>
    <row r="903" spans="1:2">
      <c r="A903" s="9"/>
      <c r="B903" s="9"/>
    </row>
    <row r="904" spans="1:2">
      <c r="A904" s="9"/>
      <c r="B904" s="9"/>
    </row>
    <row r="905" spans="1:2">
      <c r="A905" s="9"/>
      <c r="B905" s="9"/>
    </row>
    <row r="906" spans="1:2">
      <c r="A906" s="9"/>
      <c r="B906" s="9"/>
    </row>
    <row r="907" spans="1:2">
      <c r="A907" s="9"/>
      <c r="B907" s="9"/>
    </row>
    <row r="908" spans="1:2">
      <c r="A908" s="9"/>
      <c r="B908" s="9"/>
    </row>
    <row r="909" spans="1:2">
      <c r="A909" s="9"/>
      <c r="B909" s="9"/>
    </row>
    <row r="910" spans="1:2">
      <c r="A910" s="9"/>
      <c r="B910" s="9"/>
    </row>
    <row r="911" spans="1:2">
      <c r="A911" s="9"/>
      <c r="B911" s="9"/>
    </row>
    <row r="912" spans="1:2">
      <c r="A912" s="9"/>
      <c r="B912" s="9"/>
    </row>
    <row r="913" spans="1:2">
      <c r="A913" s="9"/>
      <c r="B913" s="9"/>
    </row>
    <row r="914" spans="1:2">
      <c r="A914" s="9"/>
      <c r="B914" s="9"/>
    </row>
    <row r="915" spans="1:2">
      <c r="A915" s="9"/>
      <c r="B915" s="9"/>
    </row>
    <row r="916" spans="1:2">
      <c r="A916" s="9"/>
      <c r="B916" s="9"/>
    </row>
    <row r="917" spans="1:2">
      <c r="A917" s="9"/>
      <c r="B917" s="9"/>
    </row>
    <row r="918" spans="1:2">
      <c r="A918" s="9"/>
      <c r="B918" s="9"/>
    </row>
    <row r="919" spans="1:2">
      <c r="A919" s="9"/>
      <c r="B919" s="9"/>
    </row>
    <row r="920" spans="1:2">
      <c r="A920" s="9"/>
      <c r="B920" s="9"/>
    </row>
    <row r="921" spans="1:2">
      <c r="A921" s="9"/>
      <c r="B921" s="9"/>
    </row>
    <row r="922" spans="1:2">
      <c r="A922" s="9"/>
      <c r="B922" s="9"/>
    </row>
    <row r="923" spans="1:2">
      <c r="A923" s="9"/>
      <c r="B923" s="9"/>
    </row>
    <row r="924" spans="1:2">
      <c r="A924" s="9"/>
      <c r="B924" s="9"/>
    </row>
    <row r="925" spans="1:2">
      <c r="A925" s="9"/>
      <c r="B925" s="9"/>
    </row>
    <row r="926" spans="1:2">
      <c r="A926" s="9"/>
      <c r="B926" s="9"/>
    </row>
    <row r="927" spans="1:2">
      <c r="A927" s="9"/>
      <c r="B927" s="9"/>
    </row>
    <row r="928" spans="1:2">
      <c r="A928" s="9"/>
      <c r="B928" s="9"/>
    </row>
    <row r="929" spans="1:2">
      <c r="A929" s="9"/>
      <c r="B929" s="9"/>
    </row>
    <row r="930" spans="1:2">
      <c r="A930" s="9"/>
      <c r="B930" s="9"/>
    </row>
    <row r="931" spans="1:2">
      <c r="A931" s="9"/>
      <c r="B931" s="9"/>
    </row>
    <row r="932" spans="1:2">
      <c r="A932" s="9"/>
      <c r="B932" s="9"/>
    </row>
    <row r="933" spans="1:2">
      <c r="A933" s="9"/>
      <c r="B933" s="9"/>
    </row>
    <row r="934" spans="1:2">
      <c r="A934" s="9"/>
      <c r="B934" s="9"/>
    </row>
    <row r="935" spans="1:2">
      <c r="A935" s="9"/>
      <c r="B935" s="9"/>
    </row>
    <row r="936" spans="1:2">
      <c r="A936" s="9"/>
      <c r="B936" s="9"/>
    </row>
    <row r="937" spans="1:2">
      <c r="A937" s="9"/>
      <c r="B937" s="9"/>
    </row>
    <row r="938" spans="1:2">
      <c r="A938" s="9"/>
      <c r="B938" s="9"/>
    </row>
    <row r="939" spans="1:2">
      <c r="A939" s="9"/>
      <c r="B939" s="9"/>
    </row>
    <row r="940" spans="1:2">
      <c r="A940" s="9"/>
      <c r="B940" s="9"/>
    </row>
    <row r="941" spans="1:2">
      <c r="A941" s="9"/>
      <c r="B941" s="9"/>
    </row>
    <row r="942" spans="1:2">
      <c r="A942" s="9"/>
      <c r="B942" s="9"/>
    </row>
    <row r="943" spans="1:2">
      <c r="A943" s="9"/>
      <c r="B943" s="9"/>
    </row>
    <row r="944" spans="1:2">
      <c r="A944" s="9"/>
      <c r="B944" s="9"/>
    </row>
    <row r="945" spans="1:2">
      <c r="A945" s="9"/>
      <c r="B945" s="9"/>
    </row>
    <row r="946" spans="1:2">
      <c r="A946" s="9"/>
      <c r="B946" s="9"/>
    </row>
    <row r="947" spans="1:2">
      <c r="A947" s="9"/>
      <c r="B947" s="9"/>
    </row>
    <row r="948" spans="1:2">
      <c r="A948" s="9"/>
      <c r="B948" s="9"/>
    </row>
    <row r="949" spans="1:2">
      <c r="A949" s="9"/>
      <c r="B949" s="9"/>
    </row>
    <row r="950" spans="1:2">
      <c r="A950" s="9"/>
      <c r="B950" s="9"/>
    </row>
    <row r="951" spans="1:2">
      <c r="A951" s="9"/>
      <c r="B951" s="9"/>
    </row>
    <row r="952" spans="1:2">
      <c r="A952" s="9"/>
      <c r="B952" s="9"/>
    </row>
    <row r="953" spans="1:2">
      <c r="A953" s="9"/>
      <c r="B953" s="9"/>
    </row>
    <row r="954" spans="1:2">
      <c r="A954" s="9"/>
      <c r="B954" s="9"/>
    </row>
    <row r="955" spans="1:2">
      <c r="A955" s="9"/>
      <c r="B955" s="9"/>
    </row>
    <row r="956" spans="1:2">
      <c r="A956" s="9"/>
      <c r="B956" s="9"/>
    </row>
    <row r="957" spans="1:2">
      <c r="A957" s="9"/>
      <c r="B957" s="9"/>
    </row>
    <row r="958" spans="1:2">
      <c r="A958" s="9"/>
      <c r="B958" s="9"/>
    </row>
    <row r="959" spans="1:2">
      <c r="A959" s="9"/>
      <c r="B959" s="9"/>
    </row>
    <row r="960" spans="1:2">
      <c r="A960" s="9"/>
      <c r="B960" s="9"/>
    </row>
    <row r="961" spans="1:2">
      <c r="A961" s="9"/>
      <c r="B961" s="9"/>
    </row>
    <row r="962" spans="1:2">
      <c r="A962" s="9"/>
      <c r="B962" s="9"/>
    </row>
    <row r="963" spans="1:2">
      <c r="A963" s="9"/>
      <c r="B963" s="9"/>
    </row>
    <row r="964" spans="1:2">
      <c r="A964" s="9"/>
      <c r="B964" s="9"/>
    </row>
    <row r="965" spans="1:2">
      <c r="A965" s="9"/>
      <c r="B965" s="9"/>
    </row>
    <row r="966" spans="1:2">
      <c r="A966" s="9"/>
      <c r="B966" s="9"/>
    </row>
    <row r="967" spans="1:2">
      <c r="A967" s="9"/>
      <c r="B967" s="9"/>
    </row>
    <row r="968" spans="1:2">
      <c r="A968" s="9"/>
      <c r="B968" s="9"/>
    </row>
    <row r="969" spans="1:2">
      <c r="A969" s="9"/>
      <c r="B969" s="9"/>
    </row>
    <row r="970" spans="1:2">
      <c r="A970" s="9"/>
      <c r="B970" s="9"/>
    </row>
    <row r="971" spans="1:2">
      <c r="A971" s="9"/>
      <c r="B971" s="9"/>
    </row>
    <row r="972" spans="1:2">
      <c r="A972" s="9"/>
      <c r="B972" s="9"/>
    </row>
    <row r="973" spans="1:2">
      <c r="A973" s="9"/>
      <c r="B973" s="9"/>
    </row>
    <row r="974" spans="1:2">
      <c r="A974" s="9"/>
      <c r="B974" s="9"/>
    </row>
    <row r="975" spans="1:2">
      <c r="A975" s="9"/>
      <c r="B975" s="9"/>
    </row>
    <row r="976" spans="1:2">
      <c r="A976" s="9"/>
      <c r="B976" s="9"/>
    </row>
    <row r="977" spans="1:2">
      <c r="A977" s="9"/>
      <c r="B977" s="9"/>
    </row>
    <row r="978" spans="1:2">
      <c r="A978" s="9"/>
      <c r="B978" s="9"/>
    </row>
    <row r="979" spans="1:2">
      <c r="A979" s="9"/>
      <c r="B979" s="9"/>
    </row>
    <row r="980" spans="1:2">
      <c r="A980" s="9"/>
      <c r="B980" s="9"/>
    </row>
    <row r="981" spans="1:2">
      <c r="A981" s="9"/>
      <c r="B981" s="9"/>
    </row>
    <row r="982" spans="1:2">
      <c r="A982" s="9"/>
      <c r="B982" s="9"/>
    </row>
    <row r="983" spans="1:2">
      <c r="A983" s="9"/>
      <c r="B983" s="9"/>
    </row>
    <row r="984" spans="1:2">
      <c r="A984" s="9"/>
      <c r="B984" s="9"/>
    </row>
    <row r="985" spans="1:2">
      <c r="A985" s="9"/>
      <c r="B985" s="9"/>
    </row>
    <row r="986" spans="1:2">
      <c r="A986" s="9"/>
      <c r="B986" s="9"/>
    </row>
    <row r="987" spans="1:2">
      <c r="A987" s="9"/>
      <c r="B987" s="9"/>
    </row>
    <row r="988" spans="1:2">
      <c r="A988" s="9"/>
      <c r="B988" s="9"/>
    </row>
    <row r="989" spans="1:2">
      <c r="A989" s="9"/>
      <c r="B989" s="9"/>
    </row>
    <row r="990" spans="1:2">
      <c r="A990" s="9"/>
      <c r="B990" s="9"/>
    </row>
    <row r="991" spans="1:2">
      <c r="A991" s="9"/>
      <c r="B991" s="9"/>
    </row>
    <row r="992" spans="1:2">
      <c r="A992" s="9"/>
      <c r="B992" s="9"/>
    </row>
    <row r="993" spans="1:2">
      <c r="A993" s="9"/>
      <c r="B993" s="9"/>
    </row>
    <row r="994" spans="1:2">
      <c r="A994" s="9"/>
      <c r="B994" s="9"/>
    </row>
    <row r="995" spans="1:2">
      <c r="A995" s="9"/>
      <c r="B995" s="9"/>
    </row>
    <row r="996" spans="1:2">
      <c r="A996" s="9"/>
      <c r="B996" s="9"/>
    </row>
    <row r="997" spans="1:2">
      <c r="A997" s="9"/>
      <c r="B997" s="9"/>
    </row>
    <row r="998" spans="1:2">
      <c r="A998" s="9"/>
      <c r="B998" s="9"/>
    </row>
    <row r="999" spans="1:2">
      <c r="A999" s="9"/>
      <c r="B999" s="9"/>
    </row>
    <row r="1000" spans="1:2">
      <c r="A1000" s="9"/>
      <c r="B1000" s="9"/>
    </row>
    <row r="1001" spans="1:2">
      <c r="A1001" s="9"/>
      <c r="B1001" s="9"/>
    </row>
    <row r="1002" spans="1:2">
      <c r="A1002" s="9"/>
      <c r="B1002" s="9"/>
    </row>
    <row r="1003" spans="1:2">
      <c r="A1003" s="9"/>
      <c r="B1003" s="9"/>
    </row>
    <row r="1004" spans="1:2">
      <c r="A1004" s="9"/>
      <c r="B1004" s="9"/>
    </row>
    <row r="1005" spans="1:2">
      <c r="A1005" s="9"/>
      <c r="B1005" s="9"/>
    </row>
    <row r="1006" spans="1:2">
      <c r="A1006" s="9"/>
      <c r="B1006" s="9"/>
    </row>
    <row r="1007" spans="1:2">
      <c r="A1007" s="9"/>
      <c r="B1007" s="9"/>
    </row>
    <row r="1008" spans="1:2">
      <c r="A1008" s="9"/>
      <c r="B1008" s="9"/>
    </row>
    <row r="1009" spans="1:2">
      <c r="A1009" s="9"/>
      <c r="B1009" s="9"/>
    </row>
    <row r="1010" spans="1:2">
      <c r="A1010" s="9"/>
      <c r="B1010" s="9"/>
    </row>
    <row r="1011" spans="1:2">
      <c r="A1011" s="9"/>
      <c r="B1011" s="9"/>
    </row>
    <row r="1012" spans="1:2">
      <c r="A1012" s="9"/>
      <c r="B1012" s="9"/>
    </row>
    <row r="1013" spans="1:2">
      <c r="A1013" s="9"/>
      <c r="B1013" s="9"/>
    </row>
    <row r="1014" spans="1:2">
      <c r="A1014" s="9"/>
      <c r="B1014" s="9"/>
    </row>
    <row r="1015" spans="1:2">
      <c r="A1015" s="9"/>
      <c r="B1015" s="9"/>
    </row>
    <row r="1016" spans="1:2">
      <c r="A1016" s="9"/>
      <c r="B1016" s="9"/>
    </row>
    <row r="1017" spans="1:2">
      <c r="A1017" s="9"/>
      <c r="B1017" s="9"/>
    </row>
    <row r="1018" spans="1:2">
      <c r="A1018" s="9"/>
      <c r="B1018" s="9"/>
    </row>
    <row r="1019" spans="1:2">
      <c r="A1019" s="9"/>
      <c r="B1019" s="9"/>
    </row>
    <row r="1020" spans="1:2">
      <c r="A1020" s="9"/>
      <c r="B1020" s="9"/>
    </row>
    <row r="1021" spans="1:2">
      <c r="A1021" s="9"/>
      <c r="B1021" s="9"/>
    </row>
    <row r="1022" spans="1:2">
      <c r="A1022" s="9"/>
      <c r="B1022" s="9"/>
    </row>
    <row r="1023" spans="1:2">
      <c r="A1023" s="9"/>
      <c r="B1023" s="9"/>
    </row>
    <row r="1024" spans="1:2">
      <c r="A1024" s="9"/>
      <c r="B1024" s="9"/>
    </row>
    <row r="1025" spans="1:2">
      <c r="A1025" s="9"/>
      <c r="B1025" s="9"/>
    </row>
    <row r="1026" spans="1:2">
      <c r="A1026" s="9"/>
      <c r="B1026" s="9"/>
    </row>
    <row r="1027" spans="1:2">
      <c r="A1027" s="9"/>
      <c r="B1027" s="9"/>
    </row>
    <row r="1028" spans="1:2">
      <c r="A1028" s="9"/>
      <c r="B1028" s="9"/>
    </row>
    <row r="1029" spans="1:2">
      <c r="A1029" s="9"/>
      <c r="B1029" s="9"/>
    </row>
    <row r="1030" spans="1:2">
      <c r="A1030" s="9"/>
      <c r="B1030" s="9"/>
    </row>
    <row r="1031" spans="1:2">
      <c r="A1031" s="9"/>
      <c r="B1031" s="9"/>
    </row>
    <row r="1032" spans="1:2">
      <c r="A1032" s="9"/>
      <c r="B1032" s="9"/>
    </row>
    <row r="1033" spans="1:2">
      <c r="A1033" s="9"/>
      <c r="B1033" s="9"/>
    </row>
    <row r="1034" spans="1:2">
      <c r="A1034" s="9"/>
      <c r="B1034" s="9"/>
    </row>
    <row r="1035" spans="1:2">
      <c r="A1035" s="9"/>
      <c r="B1035" s="9"/>
    </row>
    <row r="1036" spans="1:2">
      <c r="A1036" s="9"/>
      <c r="B1036" s="9"/>
    </row>
    <row r="1037" spans="1:2">
      <c r="A1037" s="9"/>
      <c r="B1037" s="9"/>
    </row>
    <row r="1038" spans="1:2">
      <c r="A1038" s="9"/>
      <c r="B1038" s="9"/>
    </row>
    <row r="1039" spans="1:2">
      <c r="A1039" s="9"/>
      <c r="B1039" s="9"/>
    </row>
    <row r="1040" spans="1:2">
      <c r="A1040" s="9"/>
      <c r="B1040" s="9"/>
    </row>
    <row r="1041" spans="1:2">
      <c r="A1041" s="9"/>
      <c r="B1041" s="9"/>
    </row>
    <row r="1042" spans="1:2">
      <c r="A1042" s="9"/>
      <c r="B1042" s="9"/>
    </row>
    <row r="1043" spans="1:2">
      <c r="A1043" s="9"/>
      <c r="B1043" s="9"/>
    </row>
    <row r="1044" spans="1:2">
      <c r="A1044" s="9"/>
      <c r="B1044" s="9"/>
    </row>
    <row r="1045" spans="1:2">
      <c r="A1045" s="9"/>
      <c r="B1045" s="9"/>
    </row>
    <row r="1046" spans="1:2">
      <c r="A1046" s="9"/>
      <c r="B1046" s="9"/>
    </row>
    <row r="1047" spans="1:2">
      <c r="A1047" s="9"/>
      <c r="B1047" s="9"/>
    </row>
    <row r="1048" spans="1:2">
      <c r="A1048" s="9"/>
      <c r="B1048" s="9"/>
    </row>
    <row r="1049" spans="1:2">
      <c r="A1049" s="9"/>
      <c r="B1049" s="9"/>
    </row>
    <row r="1050" spans="1:2">
      <c r="A1050" s="9"/>
      <c r="B1050" s="9"/>
    </row>
    <row r="1051" spans="1:2">
      <c r="A1051" s="9"/>
      <c r="B1051" s="9"/>
    </row>
    <row r="1052" spans="1:2">
      <c r="A1052" s="9"/>
      <c r="B1052" s="9"/>
    </row>
    <row r="1053" spans="1:2">
      <c r="A1053" s="9"/>
      <c r="B1053" s="9"/>
    </row>
    <row r="1054" spans="1:2">
      <c r="A1054" s="9"/>
      <c r="B1054" s="9"/>
    </row>
    <row r="1055" spans="1:2">
      <c r="A1055" s="9"/>
      <c r="B1055" s="9"/>
    </row>
    <row r="1056" spans="1:2">
      <c r="A1056" s="9"/>
      <c r="B1056" s="9"/>
    </row>
    <row r="1057" spans="1:2">
      <c r="A1057" s="9"/>
      <c r="B1057" s="9"/>
    </row>
    <row r="1058" spans="1:2">
      <c r="A1058" s="9"/>
      <c r="B1058" s="9"/>
    </row>
    <row r="1059" spans="1:2">
      <c r="A1059" s="9"/>
      <c r="B1059" s="9"/>
    </row>
    <row r="1060" spans="1:2">
      <c r="A1060" s="9"/>
      <c r="B1060" s="9"/>
    </row>
    <row r="1061" spans="1:2">
      <c r="A1061" s="9"/>
      <c r="B1061" s="9"/>
    </row>
    <row r="1062" spans="1:2">
      <c r="A1062" s="9"/>
      <c r="B1062" s="9"/>
    </row>
    <row r="1063" spans="1:2">
      <c r="A1063" s="9"/>
      <c r="B1063" s="9"/>
    </row>
    <row r="1064" spans="1:2">
      <c r="A1064" s="9"/>
      <c r="B1064" s="9"/>
    </row>
    <row r="1065" spans="1:2">
      <c r="A1065" s="9"/>
      <c r="B1065" s="9"/>
    </row>
    <row r="1066" spans="1:2">
      <c r="A1066" s="9"/>
      <c r="B1066" s="9"/>
    </row>
    <row r="1067" spans="1:2">
      <c r="A1067" s="9"/>
      <c r="B1067" s="9"/>
    </row>
    <row r="1068" spans="1:2">
      <c r="A1068" s="9"/>
      <c r="B1068" s="9"/>
    </row>
    <row r="1069" spans="1:2">
      <c r="A1069" s="9"/>
      <c r="B1069" s="9"/>
    </row>
    <row r="1070" spans="1:2">
      <c r="A1070" s="9"/>
      <c r="B1070" s="9"/>
    </row>
    <row r="1071" spans="1:2">
      <c r="A1071" s="9"/>
      <c r="B1071" s="9"/>
    </row>
    <row r="1072" spans="1:2">
      <c r="A1072" s="9"/>
      <c r="B1072" s="9"/>
    </row>
    <row r="1073" spans="1:2">
      <c r="A1073" s="9"/>
      <c r="B1073" s="9"/>
    </row>
    <row r="1074" spans="1:2">
      <c r="A1074" s="9"/>
      <c r="B1074" s="9"/>
    </row>
    <row r="1075" spans="1:2">
      <c r="A1075" s="9"/>
      <c r="B1075" s="9"/>
    </row>
    <row r="1076" spans="1:2">
      <c r="A1076" s="9"/>
      <c r="B1076" s="9"/>
    </row>
    <row r="1077" spans="1:2">
      <c r="A1077" s="9"/>
      <c r="B1077" s="9"/>
    </row>
    <row r="1078" spans="1:2">
      <c r="A1078" s="9"/>
      <c r="B1078" s="9"/>
    </row>
    <row r="1079" spans="1:2">
      <c r="A1079" s="9"/>
      <c r="B1079" s="9"/>
    </row>
    <row r="1080" spans="1:2">
      <c r="A1080" s="9"/>
      <c r="B1080" s="9"/>
    </row>
    <row r="1081" spans="1:2">
      <c r="A1081" s="9"/>
      <c r="B1081" s="9"/>
    </row>
    <row r="1082" spans="1:2">
      <c r="A1082" s="9"/>
      <c r="B1082" s="9"/>
    </row>
    <row r="1083" spans="1:2">
      <c r="A1083" s="9"/>
      <c r="B1083" s="9"/>
    </row>
    <row r="1084" spans="1:2">
      <c r="A1084" s="9"/>
      <c r="B1084" s="9"/>
    </row>
    <row r="1085" spans="1:2">
      <c r="A1085" s="9"/>
      <c r="B1085" s="9"/>
    </row>
    <row r="1086" spans="1:2">
      <c r="A1086" s="9"/>
      <c r="B1086" s="9"/>
    </row>
    <row r="1087" spans="1:2">
      <c r="A1087" s="9"/>
      <c r="B1087" s="9"/>
    </row>
    <row r="1088" spans="1:2">
      <c r="A1088" s="9"/>
      <c r="B1088" s="9"/>
    </row>
    <row r="1089" spans="1:2">
      <c r="A1089" s="9"/>
      <c r="B1089" s="9"/>
    </row>
    <row r="1090" spans="1:2">
      <c r="A1090" s="9"/>
      <c r="B1090" s="9"/>
    </row>
    <row r="1091" spans="1:2">
      <c r="A1091" s="9"/>
      <c r="B1091" s="9"/>
    </row>
    <row r="1092" spans="1:2">
      <c r="A1092" s="9"/>
      <c r="B1092" s="9"/>
    </row>
    <row r="1093" spans="1:2">
      <c r="A1093" s="9"/>
      <c r="B1093" s="9"/>
    </row>
    <row r="1094" spans="1:2">
      <c r="A1094" s="9"/>
      <c r="B1094" s="9"/>
    </row>
    <row r="1095" spans="1:2">
      <c r="A1095" s="9"/>
      <c r="B1095" s="9"/>
    </row>
    <row r="1096" spans="1:2">
      <c r="A1096" s="9"/>
      <c r="B1096" s="9"/>
    </row>
    <row r="1097" spans="1:2">
      <c r="A1097" s="9"/>
      <c r="B1097" s="9"/>
    </row>
    <row r="1098" spans="1:2">
      <c r="A1098" s="9"/>
      <c r="B1098" s="9"/>
    </row>
    <row r="1099" spans="1:2">
      <c r="A1099" s="9"/>
      <c r="B1099" s="9"/>
    </row>
    <row r="1100" spans="1:2">
      <c r="A1100" s="9"/>
      <c r="B1100" s="9"/>
    </row>
    <row r="1101" spans="1:2">
      <c r="A1101" s="9"/>
      <c r="B1101" s="9"/>
    </row>
    <row r="1102" spans="1:2">
      <c r="A1102" s="9"/>
      <c r="B1102" s="9"/>
    </row>
    <row r="1103" spans="1:2">
      <c r="A1103" s="9"/>
      <c r="B1103" s="9"/>
    </row>
    <row r="1104" spans="1:2">
      <c r="A1104" s="9"/>
      <c r="B1104" s="9"/>
    </row>
    <row r="1105" spans="1:2">
      <c r="A1105" s="9"/>
      <c r="B1105" s="9"/>
    </row>
    <row r="1106" spans="1:2">
      <c r="A1106" s="9"/>
      <c r="B1106" s="9"/>
    </row>
    <row r="1107" spans="1:2">
      <c r="A1107" s="9"/>
      <c r="B1107" s="9"/>
    </row>
    <row r="1108" spans="1:2">
      <c r="A1108" s="9"/>
      <c r="B1108" s="9"/>
    </row>
    <row r="1109" spans="1:2">
      <c r="A1109" s="9"/>
      <c r="B1109" s="9"/>
    </row>
    <row r="1110" spans="1:2">
      <c r="A1110" s="9"/>
      <c r="B1110" s="9"/>
    </row>
    <row r="1111" spans="1:2">
      <c r="A1111" s="9"/>
      <c r="B1111" s="9"/>
    </row>
    <row r="1112" spans="1:2">
      <c r="A1112" s="9"/>
      <c r="B1112" s="9"/>
    </row>
    <row r="1113" spans="1:2">
      <c r="A1113" s="9"/>
      <c r="B1113" s="9"/>
    </row>
    <row r="1114" spans="1:2">
      <c r="A1114" s="9"/>
      <c r="B1114" s="9"/>
    </row>
    <row r="1115" spans="1:2">
      <c r="A1115" s="9"/>
      <c r="B1115" s="9"/>
    </row>
    <row r="1116" spans="1:2">
      <c r="A1116" s="9"/>
      <c r="B1116" s="9"/>
    </row>
    <row r="1117" spans="1:2">
      <c r="A1117" s="9"/>
      <c r="B1117" s="9"/>
    </row>
    <row r="1118" spans="1:2">
      <c r="A1118" s="9"/>
      <c r="B1118" s="9"/>
    </row>
    <row r="1119" spans="1:2">
      <c r="A1119" s="9"/>
      <c r="B1119" s="9"/>
    </row>
    <row r="1120" spans="1:2">
      <c r="A1120" s="9"/>
      <c r="B1120" s="9"/>
    </row>
    <row r="1121" spans="1:2">
      <c r="A1121" s="9"/>
      <c r="B1121" s="9"/>
    </row>
    <row r="1122" spans="1:2">
      <c r="A1122" s="9"/>
      <c r="B1122" s="9"/>
    </row>
    <row r="1123" spans="1:2">
      <c r="A1123" s="9"/>
      <c r="B1123" s="9"/>
    </row>
    <row r="1124" spans="1:2">
      <c r="A1124" s="9"/>
      <c r="B1124" s="9"/>
    </row>
    <row r="1125" spans="1:2">
      <c r="A1125" s="9"/>
      <c r="B1125" s="9"/>
    </row>
    <row r="1126" spans="1:2">
      <c r="A1126" s="9"/>
      <c r="B1126" s="9"/>
    </row>
    <row r="1127" spans="1:2">
      <c r="A1127" s="9"/>
      <c r="B1127" s="9"/>
    </row>
    <row r="1128" spans="1:2">
      <c r="A1128" s="9"/>
      <c r="B1128" s="9"/>
    </row>
    <row r="1129" spans="1:2">
      <c r="A1129" s="9"/>
      <c r="B1129" s="9"/>
    </row>
    <row r="1130" spans="1:2">
      <c r="A1130" s="9"/>
      <c r="B1130" s="9"/>
    </row>
    <row r="1131" spans="1:2">
      <c r="A1131" s="9"/>
      <c r="B1131" s="9"/>
    </row>
    <row r="1132" spans="1:2">
      <c r="A1132" s="9"/>
      <c r="B1132" s="9"/>
    </row>
    <row r="1133" spans="1:2">
      <c r="A1133" s="9"/>
      <c r="B1133" s="9"/>
    </row>
    <row r="1134" spans="1:2">
      <c r="A1134" s="9"/>
      <c r="B1134" s="9"/>
    </row>
    <row r="1135" spans="1:2">
      <c r="A1135" s="9"/>
      <c r="B1135" s="9"/>
    </row>
    <row r="1136" spans="1:2">
      <c r="A1136" s="9"/>
      <c r="B1136" s="9"/>
    </row>
    <row r="1137" spans="1:2">
      <c r="A1137" s="9"/>
      <c r="B1137" s="9"/>
    </row>
    <row r="1138" spans="1:2">
      <c r="A1138" s="9"/>
      <c r="B1138" s="9"/>
    </row>
    <row r="1139" spans="1:2">
      <c r="A1139" s="9"/>
      <c r="B1139" s="9"/>
    </row>
    <row r="1140" spans="1:2">
      <c r="A1140" s="9"/>
      <c r="B1140" s="9"/>
    </row>
    <row r="1141" spans="1:2">
      <c r="A1141" s="9"/>
      <c r="B1141" s="9"/>
    </row>
    <row r="1142" spans="1:2">
      <c r="A1142" s="9"/>
      <c r="B1142" s="9"/>
    </row>
    <row r="1143" spans="1:2">
      <c r="A1143" s="9"/>
      <c r="B1143" s="9"/>
    </row>
    <row r="1144" spans="1:2">
      <c r="A1144" s="9"/>
      <c r="B1144" s="9"/>
    </row>
    <row r="1145" spans="1:2">
      <c r="A1145" s="9"/>
      <c r="B1145" s="9"/>
    </row>
    <row r="1146" spans="1:2">
      <c r="A1146" s="9"/>
      <c r="B1146" s="9"/>
    </row>
    <row r="1147" spans="1:2">
      <c r="A1147" s="9"/>
      <c r="B1147" s="9"/>
    </row>
    <row r="1148" spans="1:2">
      <c r="A1148" s="9"/>
      <c r="B1148" s="9"/>
    </row>
    <row r="1149" spans="1:2">
      <c r="A1149" s="9"/>
      <c r="B1149" s="9"/>
    </row>
    <row r="1150" spans="1:2">
      <c r="A1150" s="9"/>
      <c r="B1150" s="9"/>
    </row>
    <row r="1151" spans="1:2">
      <c r="A1151" s="9"/>
      <c r="B1151" s="9"/>
    </row>
    <row r="1152" spans="1:2">
      <c r="A1152" s="9"/>
      <c r="B1152" s="9"/>
    </row>
    <row r="1153" spans="1:2">
      <c r="A1153" s="9"/>
      <c r="B1153" s="9"/>
    </row>
    <row r="1154" spans="1:2">
      <c r="A1154" s="9"/>
      <c r="B1154" s="9"/>
    </row>
    <row r="1155" spans="1:2">
      <c r="A1155" s="9"/>
      <c r="B1155" s="9"/>
    </row>
    <row r="1156" spans="1:2">
      <c r="A1156" s="9"/>
      <c r="B1156" s="9"/>
    </row>
    <row r="1157" spans="1:2">
      <c r="A1157" s="9"/>
      <c r="B1157" s="9"/>
    </row>
    <row r="1158" spans="1:2">
      <c r="A1158" s="9"/>
      <c r="B1158" s="9"/>
    </row>
    <row r="1159" spans="1:2">
      <c r="A1159" s="9"/>
      <c r="B1159" s="9"/>
    </row>
    <row r="1160" spans="1:2">
      <c r="A1160" s="9"/>
      <c r="B1160" s="9"/>
    </row>
    <row r="1161" spans="1:2">
      <c r="A1161" s="9"/>
      <c r="B1161" s="9"/>
    </row>
    <row r="1162" spans="1:2">
      <c r="A1162" s="9"/>
      <c r="B1162" s="9"/>
    </row>
    <row r="1163" spans="1:2">
      <c r="A1163" s="9"/>
      <c r="B1163" s="9"/>
    </row>
    <row r="1164" spans="1:2">
      <c r="A1164" s="9"/>
      <c r="B1164" s="9"/>
    </row>
    <row r="1165" spans="1:2">
      <c r="A1165" s="9"/>
      <c r="B1165" s="9"/>
    </row>
    <row r="1166" spans="1:2">
      <c r="A1166" s="9"/>
      <c r="B1166" s="9"/>
    </row>
    <row r="1167" spans="1:2">
      <c r="A1167" s="9"/>
      <c r="B1167" s="9"/>
    </row>
    <row r="1168" spans="1:2">
      <c r="A1168" s="9"/>
      <c r="B1168" s="9"/>
    </row>
    <row r="1169" spans="1:2">
      <c r="A1169" s="9"/>
      <c r="B1169" s="9"/>
    </row>
    <row r="1170" spans="1:2">
      <c r="A1170" s="9"/>
      <c r="B1170" s="9"/>
    </row>
    <row r="1171" spans="1:2">
      <c r="A1171" s="9"/>
      <c r="B1171" s="9"/>
    </row>
    <row r="1172" spans="1:2">
      <c r="A1172" s="9"/>
      <c r="B1172" s="9"/>
    </row>
    <row r="1173" spans="1:2">
      <c r="A1173" s="9"/>
      <c r="B1173" s="9"/>
    </row>
    <row r="1174" spans="1:2">
      <c r="A1174" s="9"/>
      <c r="B1174" s="9"/>
    </row>
    <row r="1175" spans="1:2">
      <c r="A1175" s="9"/>
      <c r="B1175" s="9"/>
    </row>
    <row r="1176" spans="1:2">
      <c r="A1176" s="9"/>
      <c r="B1176" s="9"/>
    </row>
    <row r="1177" spans="1:2">
      <c r="A1177" s="9"/>
      <c r="B1177" s="9"/>
    </row>
    <row r="1178" spans="1:2">
      <c r="A1178" s="9"/>
      <c r="B1178" s="9"/>
    </row>
    <row r="1179" spans="1:2">
      <c r="A1179" s="9"/>
      <c r="B1179" s="9"/>
    </row>
    <row r="1180" spans="1:2">
      <c r="A1180" s="9"/>
      <c r="B1180" s="9"/>
    </row>
    <row r="1181" spans="1:2">
      <c r="A1181" s="9"/>
      <c r="B1181" s="9"/>
    </row>
    <row r="1182" spans="1:2">
      <c r="A1182" s="9"/>
      <c r="B1182" s="9"/>
    </row>
    <row r="1183" spans="1:2">
      <c r="A1183" s="9"/>
      <c r="B1183" s="9"/>
    </row>
    <row r="1184" spans="1:2">
      <c r="A1184" s="9"/>
      <c r="B1184" s="9"/>
    </row>
    <row r="1185" spans="1:2">
      <c r="A1185" s="9"/>
      <c r="B1185" s="9"/>
    </row>
    <row r="1186" spans="1:2">
      <c r="A1186" s="9"/>
      <c r="B1186" s="9"/>
    </row>
    <row r="1187" spans="1:2">
      <c r="A1187" s="9"/>
      <c r="B1187" s="9"/>
    </row>
    <row r="1188" spans="1:2">
      <c r="A1188" s="9"/>
      <c r="B1188" s="9"/>
    </row>
    <row r="1189" spans="1:2">
      <c r="A1189" s="9"/>
      <c r="B1189" s="9"/>
    </row>
    <row r="1190" spans="1:2">
      <c r="A1190" s="9"/>
      <c r="B1190" s="9"/>
    </row>
    <row r="1191" spans="1:2">
      <c r="A1191" s="9"/>
      <c r="B1191" s="9"/>
    </row>
    <row r="1192" spans="1:2">
      <c r="A1192" s="9"/>
      <c r="B1192" s="9"/>
    </row>
    <row r="1193" spans="1:2">
      <c r="A1193" s="9"/>
      <c r="B1193" s="9"/>
    </row>
    <row r="1194" spans="1:2">
      <c r="A1194" s="9"/>
      <c r="B1194" s="9"/>
    </row>
    <row r="1195" spans="1:2">
      <c r="A1195" s="9"/>
      <c r="B1195" s="9"/>
    </row>
    <row r="1196" spans="1:2">
      <c r="A1196" s="9"/>
      <c r="B1196" s="9"/>
    </row>
    <row r="1197" spans="1:2">
      <c r="A1197" s="9"/>
      <c r="B1197" s="9"/>
    </row>
    <row r="1198" spans="1:2">
      <c r="A1198" s="9"/>
      <c r="B1198" s="9"/>
    </row>
    <row r="1199" spans="1:2">
      <c r="A1199" s="9"/>
      <c r="B1199" s="9"/>
    </row>
    <row r="1200" spans="1:2">
      <c r="A1200" s="9"/>
      <c r="B1200" s="9"/>
    </row>
    <row r="1201" spans="1:2">
      <c r="A1201" s="9"/>
      <c r="B1201" s="9"/>
    </row>
    <row r="1202" spans="1:2">
      <c r="A1202" s="9"/>
      <c r="B1202" s="9"/>
    </row>
    <row r="1203" spans="1:2">
      <c r="A1203" s="9"/>
      <c r="B1203" s="9"/>
    </row>
    <row r="1204" spans="1:2">
      <c r="A1204" s="9"/>
      <c r="B1204" s="9"/>
    </row>
    <row r="1205" spans="1:2">
      <c r="A1205" s="9"/>
      <c r="B1205" s="9"/>
    </row>
    <row r="1206" spans="1:2">
      <c r="A1206" s="9"/>
      <c r="B1206" s="9"/>
    </row>
    <row r="1207" spans="1:2">
      <c r="A1207" s="9"/>
      <c r="B1207" s="9"/>
    </row>
    <row r="1208" spans="1:2">
      <c r="A1208" s="9"/>
      <c r="B1208" s="9"/>
    </row>
    <row r="1209" spans="1:2">
      <c r="A1209" s="9"/>
      <c r="B1209" s="9"/>
    </row>
    <row r="1210" spans="1:2">
      <c r="A1210" s="9"/>
      <c r="B1210" s="9"/>
    </row>
    <row r="1211" spans="1:2">
      <c r="A1211" s="9"/>
      <c r="B1211" s="9"/>
    </row>
    <row r="1212" spans="1:2">
      <c r="A1212" s="9"/>
      <c r="B1212" s="9"/>
    </row>
    <row r="1213" spans="1:2">
      <c r="A1213" s="9"/>
      <c r="B1213" s="9"/>
    </row>
    <row r="1214" spans="1:2">
      <c r="A1214" s="9"/>
      <c r="B1214" s="9"/>
    </row>
    <row r="1215" spans="1:2">
      <c r="A1215" s="9"/>
      <c r="B1215" s="9"/>
    </row>
    <row r="1216" spans="1:2">
      <c r="A1216" s="9"/>
      <c r="B1216" s="9"/>
    </row>
    <row r="1217" spans="1:2">
      <c r="A1217" s="9"/>
      <c r="B1217" s="9"/>
    </row>
    <row r="1218" spans="1:2">
      <c r="A1218" s="9"/>
      <c r="B1218" s="9"/>
    </row>
    <row r="1219" spans="1:2">
      <c r="A1219" s="9"/>
      <c r="B1219" s="9"/>
    </row>
    <row r="1220" spans="1:2">
      <c r="A1220" s="9"/>
      <c r="B1220" s="9"/>
    </row>
    <row r="1221" spans="1:2">
      <c r="A1221" s="9"/>
      <c r="B1221" s="9"/>
    </row>
    <row r="1222" spans="1:2">
      <c r="A1222" s="9"/>
      <c r="B1222" s="9"/>
    </row>
    <row r="1223" spans="1:2">
      <c r="A1223" s="9"/>
      <c r="B1223" s="9"/>
    </row>
    <row r="1224" spans="1:2">
      <c r="A1224" s="9"/>
      <c r="B1224" s="9"/>
    </row>
    <row r="1225" spans="1:2">
      <c r="A1225" s="9"/>
      <c r="B1225" s="9"/>
    </row>
    <row r="1226" spans="1:2">
      <c r="A1226" s="9"/>
      <c r="B1226" s="9"/>
    </row>
    <row r="1227" spans="1:2">
      <c r="A1227" s="9"/>
      <c r="B1227" s="9"/>
    </row>
    <row r="1228" spans="1:2">
      <c r="A1228" s="9"/>
      <c r="B1228" s="9"/>
    </row>
    <row r="1229" spans="1:2">
      <c r="A1229" s="9"/>
      <c r="B1229" s="9"/>
    </row>
    <row r="1230" spans="1:2">
      <c r="A1230" s="9"/>
      <c r="B1230" s="9"/>
    </row>
    <row r="1231" spans="1:2">
      <c r="A1231" s="9"/>
      <c r="B1231" s="9"/>
    </row>
    <row r="1232" spans="1:2">
      <c r="A1232" s="9"/>
      <c r="B1232" s="9"/>
    </row>
    <row r="1233" spans="1:2">
      <c r="A1233" s="9"/>
      <c r="B1233" s="9"/>
    </row>
    <row r="1234" spans="1:2">
      <c r="A1234" s="9"/>
      <c r="B1234" s="9"/>
    </row>
    <row r="1235" spans="1:2">
      <c r="A1235" s="9"/>
      <c r="B1235" s="9"/>
    </row>
    <row r="1236" spans="1:2">
      <c r="A1236" s="9"/>
      <c r="B1236" s="9"/>
    </row>
    <row r="1237" spans="1:2">
      <c r="A1237" s="9"/>
      <c r="B1237" s="9"/>
    </row>
    <row r="1238" spans="1:2">
      <c r="A1238" s="9"/>
      <c r="B1238" s="9"/>
    </row>
    <row r="1239" spans="1:2">
      <c r="A1239" s="9"/>
      <c r="B1239" s="9"/>
    </row>
    <row r="1240" spans="1:2">
      <c r="A1240" s="9"/>
      <c r="B1240" s="9"/>
    </row>
    <row r="1241" spans="1:2">
      <c r="A1241" s="9"/>
      <c r="B1241" s="9"/>
    </row>
    <row r="1242" spans="1:2">
      <c r="A1242" s="9"/>
      <c r="B1242" s="9"/>
    </row>
    <row r="1243" spans="1:2">
      <c r="A1243" s="9"/>
      <c r="B1243" s="9"/>
    </row>
    <row r="1244" spans="1:2">
      <c r="A1244" s="9"/>
      <c r="B1244" s="9"/>
    </row>
    <row r="1245" spans="1:2">
      <c r="A1245" s="9"/>
      <c r="B1245" s="9"/>
    </row>
    <row r="1246" spans="1:2">
      <c r="A1246" s="9"/>
      <c r="B1246" s="9"/>
    </row>
    <row r="1247" spans="1:2">
      <c r="A1247" s="9"/>
      <c r="B1247" s="9"/>
    </row>
    <row r="1248" spans="1:2">
      <c r="A1248" s="9"/>
      <c r="B1248" s="9"/>
    </row>
    <row r="1249" spans="1:2">
      <c r="A1249" s="9"/>
      <c r="B1249" s="9"/>
    </row>
    <row r="1250" spans="1:2">
      <c r="A1250" s="9"/>
      <c r="B1250" s="9"/>
    </row>
    <row r="1251" spans="1:2">
      <c r="A1251" s="9"/>
      <c r="B1251" s="9"/>
    </row>
    <row r="1252" spans="1:2">
      <c r="A1252" s="9"/>
      <c r="B1252" s="9"/>
    </row>
    <row r="1253" spans="1:2">
      <c r="A1253" s="9"/>
      <c r="B1253" s="9"/>
    </row>
    <row r="1254" spans="1:2">
      <c r="A1254" s="9"/>
      <c r="B1254" s="9"/>
    </row>
    <row r="1255" spans="1:2">
      <c r="A1255" s="9"/>
      <c r="B1255" s="9"/>
    </row>
    <row r="1256" spans="1:2">
      <c r="A1256" s="9"/>
      <c r="B1256" s="9"/>
    </row>
    <row r="1257" spans="1:2">
      <c r="A1257" s="9"/>
      <c r="B1257" s="9"/>
    </row>
    <row r="1258" spans="1:2">
      <c r="A1258" s="9"/>
      <c r="B1258" s="9"/>
    </row>
    <row r="1259" spans="1:2">
      <c r="A1259" s="9"/>
      <c r="B1259" s="9"/>
    </row>
    <row r="1260" spans="1:2">
      <c r="A1260" s="9"/>
      <c r="B1260" s="9"/>
    </row>
    <row r="1261" spans="1:2">
      <c r="A1261" s="9"/>
      <c r="B1261" s="9"/>
    </row>
    <row r="1262" spans="1:2">
      <c r="A1262" s="9"/>
      <c r="B1262" s="9"/>
    </row>
    <row r="1263" spans="1:2">
      <c r="A1263" s="9"/>
      <c r="B1263" s="9"/>
    </row>
    <row r="1264" spans="1:2">
      <c r="A1264" s="9"/>
      <c r="B1264" s="9"/>
    </row>
    <row r="1265" spans="1:2">
      <c r="A1265" s="9"/>
      <c r="B1265" s="9"/>
    </row>
    <row r="1266" spans="1:2">
      <c r="A1266" s="9"/>
      <c r="B1266" s="9"/>
    </row>
    <row r="1267" spans="1:2">
      <c r="A1267" s="9"/>
      <c r="B1267" s="9"/>
    </row>
    <row r="1268" spans="1:2">
      <c r="A1268" s="9"/>
      <c r="B1268" s="9"/>
    </row>
    <row r="1269" spans="1:2">
      <c r="A1269" s="9"/>
      <c r="B1269" s="9"/>
    </row>
    <row r="1270" spans="1:2">
      <c r="A1270" s="9"/>
      <c r="B1270" s="9"/>
    </row>
    <row r="1271" spans="1:2">
      <c r="A1271" s="9"/>
      <c r="B1271" s="9"/>
    </row>
    <row r="1272" spans="1:2">
      <c r="A1272" s="9"/>
      <c r="B1272" s="9"/>
    </row>
    <row r="1273" spans="1:2">
      <c r="A1273" s="9"/>
      <c r="B1273" s="9"/>
    </row>
    <row r="1274" spans="1:2">
      <c r="A1274" s="9"/>
      <c r="B1274" s="9"/>
    </row>
    <row r="1275" spans="1:2">
      <c r="A1275" s="9"/>
      <c r="B1275" s="9"/>
    </row>
    <row r="1276" spans="1:2">
      <c r="A1276" s="9"/>
      <c r="B1276" s="9"/>
    </row>
    <row r="1277" spans="1:2">
      <c r="A1277" s="9"/>
      <c r="B1277" s="9"/>
    </row>
    <row r="1278" spans="1:2">
      <c r="A1278" s="9"/>
      <c r="B1278" s="9"/>
    </row>
    <row r="1279" spans="1:2">
      <c r="A1279" s="9"/>
      <c r="B1279" s="9"/>
    </row>
    <row r="1280" spans="1:2">
      <c r="A1280" s="9"/>
      <c r="B1280" s="9"/>
    </row>
    <row r="1281" spans="1:2">
      <c r="A1281" s="9"/>
      <c r="B1281" s="9"/>
    </row>
    <row r="1282" spans="1:2">
      <c r="A1282" s="9"/>
      <c r="B1282" s="9"/>
    </row>
    <row r="1283" spans="1:2">
      <c r="A1283" s="9"/>
      <c r="B1283" s="9"/>
    </row>
    <row r="1284" spans="1:2">
      <c r="A1284" s="9"/>
      <c r="B1284" s="9"/>
    </row>
    <row r="1285" spans="1:2">
      <c r="A1285" s="9"/>
      <c r="B1285" s="9"/>
    </row>
    <row r="1286" spans="1:2">
      <c r="A1286" s="9"/>
      <c r="B1286" s="9"/>
    </row>
    <row r="1287" spans="1:2">
      <c r="A1287" s="9"/>
      <c r="B1287" s="9"/>
    </row>
    <row r="1288" spans="1:2">
      <c r="A1288" s="9"/>
      <c r="B1288" s="9"/>
    </row>
    <row r="1289" spans="1:2">
      <c r="A1289" s="9"/>
      <c r="B1289" s="9"/>
    </row>
    <row r="1290" spans="1:2">
      <c r="A1290" s="9"/>
      <c r="B1290" s="9"/>
    </row>
    <row r="1291" spans="1:2">
      <c r="A1291" s="9"/>
      <c r="B1291" s="9"/>
    </row>
    <row r="1292" spans="1:2">
      <c r="A1292" s="9"/>
      <c r="B1292" s="9"/>
    </row>
    <row r="1293" spans="1:2">
      <c r="A1293" s="9"/>
      <c r="B1293" s="9"/>
    </row>
    <row r="1294" spans="1:2">
      <c r="A1294" s="9"/>
      <c r="B1294" s="9"/>
    </row>
    <row r="1295" spans="1:2">
      <c r="A1295" s="9"/>
      <c r="B1295" s="9"/>
    </row>
    <row r="1296" spans="1:2">
      <c r="A1296" s="9"/>
      <c r="B1296" s="9"/>
    </row>
    <row r="1297" spans="1:2">
      <c r="A1297" s="9"/>
      <c r="B1297" s="9"/>
    </row>
    <row r="1298" spans="1:2">
      <c r="A1298" s="9"/>
      <c r="B1298" s="9"/>
    </row>
    <row r="1299" spans="1:2">
      <c r="A1299" s="9"/>
      <c r="B1299" s="9"/>
    </row>
    <row r="1300" spans="1:2">
      <c r="A1300" s="9"/>
      <c r="B1300" s="9"/>
    </row>
    <row r="1301" spans="1:2">
      <c r="A1301" s="9"/>
      <c r="B1301" s="9"/>
    </row>
    <row r="1302" spans="1:2">
      <c r="A1302" s="9"/>
      <c r="B1302" s="9"/>
    </row>
    <row r="1303" spans="1:2">
      <c r="A1303" s="9"/>
      <c r="B1303" s="9"/>
    </row>
    <row r="1304" spans="1:2">
      <c r="A1304" s="9"/>
      <c r="B1304" s="9"/>
    </row>
    <row r="1305" spans="1:2">
      <c r="A1305" s="9"/>
      <c r="B1305" s="9"/>
    </row>
    <row r="1306" spans="1:2">
      <c r="A1306" s="9"/>
      <c r="B1306" s="9"/>
    </row>
    <row r="1307" spans="1:2">
      <c r="A1307" s="9"/>
      <c r="B1307" s="9"/>
    </row>
    <row r="1308" spans="1:2">
      <c r="A1308" s="9"/>
      <c r="B1308" s="9"/>
    </row>
    <row r="1309" spans="1:2">
      <c r="A1309" s="9"/>
      <c r="B1309" s="9"/>
    </row>
    <row r="1310" spans="1:2">
      <c r="A1310" s="9"/>
      <c r="B1310" s="9"/>
    </row>
    <row r="1311" spans="1:2">
      <c r="A1311" s="9"/>
      <c r="B1311" s="9"/>
    </row>
    <row r="1312" spans="1:2">
      <c r="A1312" s="9"/>
      <c r="B1312" s="9"/>
    </row>
    <row r="1313" spans="1:2">
      <c r="A1313" s="9"/>
      <c r="B1313" s="9"/>
    </row>
    <row r="1314" spans="1:2">
      <c r="A1314" s="9"/>
      <c r="B1314" s="9"/>
    </row>
    <row r="1315" spans="1:2">
      <c r="A1315" s="9"/>
      <c r="B1315" s="9"/>
    </row>
    <row r="1316" spans="1:2">
      <c r="A1316" s="9"/>
      <c r="B1316" s="9"/>
    </row>
    <row r="1317" spans="1:2">
      <c r="A1317" s="9"/>
      <c r="B1317" s="9"/>
    </row>
    <row r="1318" spans="1:2">
      <c r="A1318" s="9"/>
      <c r="B1318" s="9"/>
    </row>
    <row r="1319" spans="1:2">
      <c r="A1319" s="9"/>
      <c r="B1319" s="9"/>
    </row>
    <row r="1320" spans="1:2">
      <c r="A1320" s="9"/>
      <c r="B1320" s="9"/>
    </row>
    <row r="1321" spans="1:2">
      <c r="A1321" s="9"/>
      <c r="B1321" s="9"/>
    </row>
    <row r="1322" spans="1:2">
      <c r="A1322" s="9"/>
      <c r="B1322" s="9"/>
    </row>
    <row r="1323" spans="1:2">
      <c r="A1323" s="9"/>
      <c r="B1323" s="9"/>
    </row>
    <row r="1324" spans="1:2">
      <c r="A1324" s="9"/>
      <c r="B1324" s="9"/>
    </row>
    <row r="1325" spans="1:2">
      <c r="A1325" s="9"/>
      <c r="B1325" s="9"/>
    </row>
    <row r="1326" spans="1:2">
      <c r="A1326" s="9"/>
      <c r="B1326" s="9"/>
    </row>
    <row r="1327" spans="1:2">
      <c r="A1327" s="9"/>
      <c r="B1327" s="9"/>
    </row>
    <row r="1328" spans="1:2">
      <c r="A1328" s="9"/>
      <c r="B1328" s="9"/>
    </row>
    <row r="1329" spans="1:2">
      <c r="A1329" s="9"/>
      <c r="B1329" s="9"/>
    </row>
    <row r="1330" spans="1:2">
      <c r="A1330" s="9"/>
      <c r="B1330" s="9"/>
    </row>
    <row r="1331" spans="1:2">
      <c r="A1331" s="9"/>
      <c r="B1331" s="9"/>
    </row>
    <row r="1332" spans="1:2">
      <c r="A1332" s="9"/>
      <c r="B1332" s="9"/>
    </row>
    <row r="1333" spans="1:2">
      <c r="A1333" s="9"/>
      <c r="B1333" s="9"/>
    </row>
    <row r="1334" spans="1:2">
      <c r="A1334" s="9"/>
      <c r="B1334" s="9"/>
    </row>
    <row r="1335" spans="1:2">
      <c r="A1335" s="9"/>
      <c r="B1335" s="9"/>
    </row>
    <row r="1336" spans="1:2">
      <c r="A1336" s="9"/>
      <c r="B1336" s="9"/>
    </row>
    <row r="1337" spans="1:2">
      <c r="A1337" s="9"/>
      <c r="B1337" s="9"/>
    </row>
    <row r="1338" spans="1:2">
      <c r="A1338" s="9"/>
      <c r="B1338" s="9"/>
    </row>
    <row r="1339" spans="1:2">
      <c r="A1339" s="9"/>
      <c r="B1339" s="9"/>
    </row>
    <row r="1340" spans="1:2">
      <c r="A1340" s="9"/>
      <c r="B1340" s="9"/>
    </row>
    <row r="1341" spans="1:2">
      <c r="A1341" s="9"/>
      <c r="B1341" s="9"/>
    </row>
    <row r="1342" spans="1:2">
      <c r="A1342" s="9"/>
      <c r="B1342" s="9"/>
    </row>
    <row r="1343" spans="1:2">
      <c r="A1343" s="9"/>
      <c r="B1343" s="9"/>
    </row>
    <row r="1344" spans="1:2">
      <c r="A1344" s="9"/>
      <c r="B1344" s="9"/>
    </row>
    <row r="1345" spans="1:2">
      <c r="A1345" s="9"/>
      <c r="B1345" s="9"/>
    </row>
    <row r="1346" spans="1:2">
      <c r="A1346" s="9"/>
      <c r="B1346" s="9"/>
    </row>
    <row r="1347" spans="1:2">
      <c r="A1347" s="9"/>
      <c r="B1347" s="9"/>
    </row>
    <row r="1348" spans="1:2">
      <c r="A1348" s="9"/>
      <c r="B1348" s="9"/>
    </row>
    <row r="1349" spans="1:2">
      <c r="A1349" s="9"/>
      <c r="B1349" s="9"/>
    </row>
    <row r="1350" spans="1:2">
      <c r="A1350" s="9"/>
      <c r="B1350" s="9"/>
    </row>
    <row r="1351" spans="1:2">
      <c r="A1351" s="9"/>
      <c r="B1351" s="9"/>
    </row>
    <row r="1352" spans="1:2">
      <c r="A1352" s="9"/>
      <c r="B1352" s="9"/>
    </row>
    <row r="1353" spans="1:2">
      <c r="A1353" s="9"/>
      <c r="B1353" s="9"/>
    </row>
    <row r="1354" spans="1:2">
      <c r="A1354" s="9"/>
      <c r="B1354" s="9"/>
    </row>
    <row r="1355" spans="1:2">
      <c r="A1355" s="9"/>
      <c r="B1355" s="9"/>
    </row>
    <row r="1356" spans="1:2">
      <c r="A1356" s="9"/>
      <c r="B1356" s="9"/>
    </row>
    <row r="1357" spans="1:2">
      <c r="A1357" s="9"/>
      <c r="B1357" s="9"/>
    </row>
    <row r="1358" spans="1:2">
      <c r="A1358" s="9"/>
      <c r="B1358" s="9"/>
    </row>
    <row r="1359" spans="1:2">
      <c r="A1359" s="9"/>
      <c r="B1359" s="9"/>
    </row>
    <row r="1360" spans="1:2">
      <c r="A1360" s="9"/>
      <c r="B1360" s="9"/>
    </row>
    <row r="1361" spans="1:2">
      <c r="A1361" s="9"/>
      <c r="B1361" s="9"/>
    </row>
    <row r="1362" spans="1:2">
      <c r="A1362" s="9"/>
      <c r="B1362" s="9"/>
    </row>
    <row r="1363" spans="1:2">
      <c r="A1363" s="9"/>
      <c r="B1363" s="9"/>
    </row>
    <row r="1364" spans="1:2">
      <c r="A1364" s="9"/>
      <c r="B1364" s="9"/>
    </row>
    <row r="1365" spans="1:2">
      <c r="A1365" s="9"/>
      <c r="B1365" s="9"/>
    </row>
    <row r="1366" spans="1:2">
      <c r="A1366" s="9"/>
      <c r="B1366" s="9"/>
    </row>
    <row r="1367" spans="1:2">
      <c r="A1367" s="9"/>
      <c r="B1367" s="9"/>
    </row>
    <row r="1368" spans="1:2">
      <c r="A1368" s="9"/>
      <c r="B1368" s="9"/>
    </row>
    <row r="1369" spans="1:2">
      <c r="A1369" s="9"/>
      <c r="B1369" s="9"/>
    </row>
    <row r="1370" spans="1:2">
      <c r="A1370" s="9"/>
      <c r="B1370" s="9"/>
    </row>
    <row r="1371" spans="1:2">
      <c r="A1371" s="9"/>
      <c r="B1371" s="9"/>
    </row>
    <row r="1372" spans="1:2">
      <c r="A1372" s="9"/>
      <c r="B1372" s="9"/>
    </row>
    <row r="1373" spans="1:2">
      <c r="A1373" s="9"/>
      <c r="B1373" s="9"/>
    </row>
    <row r="1374" spans="1:2">
      <c r="A1374" s="9"/>
      <c r="B1374" s="9"/>
    </row>
    <row r="1375" spans="1:2">
      <c r="A1375" s="9"/>
      <c r="B1375" s="9"/>
    </row>
    <row r="1376" spans="1:2">
      <c r="A1376" s="9"/>
      <c r="B1376" s="9"/>
    </row>
    <row r="1377" spans="1:2">
      <c r="A1377" s="9"/>
      <c r="B1377" s="9"/>
    </row>
    <row r="1378" spans="1:2">
      <c r="A1378" s="9"/>
      <c r="B1378" s="9"/>
    </row>
    <row r="1379" spans="1:2">
      <c r="A1379" s="9"/>
      <c r="B1379" s="9"/>
    </row>
    <row r="1380" spans="1:2">
      <c r="A1380" s="9"/>
      <c r="B1380" s="9"/>
    </row>
    <row r="1381" spans="1:2">
      <c r="A1381" s="9"/>
      <c r="B1381" s="9"/>
    </row>
    <row r="1382" spans="1:2">
      <c r="A1382" s="9"/>
      <c r="B1382" s="9"/>
    </row>
    <row r="1383" spans="1:2">
      <c r="A1383" s="9"/>
      <c r="B1383" s="9"/>
    </row>
    <row r="1384" spans="1:2">
      <c r="A1384" s="9"/>
      <c r="B1384" s="9"/>
    </row>
    <row r="1385" spans="1:2">
      <c r="A1385" s="9"/>
      <c r="B1385" s="9"/>
    </row>
    <row r="1386" spans="1:2">
      <c r="A1386" s="9"/>
      <c r="B1386" s="9"/>
    </row>
    <row r="1387" spans="1:2">
      <c r="A1387" s="9"/>
      <c r="B1387" s="9"/>
    </row>
    <row r="1388" spans="1:2">
      <c r="A1388" s="9"/>
      <c r="B1388" s="9"/>
    </row>
    <row r="1389" spans="1:2">
      <c r="A1389" s="9"/>
      <c r="B1389" s="9"/>
    </row>
    <row r="1390" spans="1:2">
      <c r="A1390" s="9"/>
      <c r="B1390" s="9"/>
    </row>
    <row r="1391" spans="1:2">
      <c r="A1391" s="9"/>
      <c r="B1391" s="9"/>
    </row>
    <row r="1392" spans="1:2">
      <c r="A1392" s="9"/>
      <c r="B1392" s="9"/>
    </row>
    <row r="1393" spans="1:2">
      <c r="A1393" s="9"/>
      <c r="B1393" s="9"/>
    </row>
    <row r="1394" spans="1:2">
      <c r="A1394" s="9"/>
      <c r="B1394" s="9"/>
    </row>
    <row r="1395" spans="1:2">
      <c r="A1395" s="9"/>
      <c r="B1395" s="9"/>
    </row>
    <row r="1396" spans="1:2">
      <c r="A1396" s="9"/>
      <c r="B1396" s="9"/>
    </row>
    <row r="1397" spans="1:2">
      <c r="A1397" s="9"/>
      <c r="B1397" s="9"/>
    </row>
    <row r="1398" spans="1:2">
      <c r="A1398" s="9"/>
      <c r="B1398" s="9"/>
    </row>
    <row r="1399" spans="1:2">
      <c r="A1399" s="9"/>
      <c r="B1399" s="9"/>
    </row>
    <row r="1400" spans="1:2">
      <c r="A1400" s="9"/>
      <c r="B1400" s="9"/>
    </row>
    <row r="1401" spans="1:2">
      <c r="A1401" s="9"/>
      <c r="B1401" s="9"/>
    </row>
    <row r="1402" spans="1:2">
      <c r="A1402" s="9"/>
      <c r="B1402" s="9"/>
    </row>
    <row r="1403" spans="1:2">
      <c r="A1403" s="9"/>
      <c r="B1403" s="9"/>
    </row>
    <row r="1404" spans="1:2">
      <c r="A1404" s="9"/>
      <c r="B1404" s="9"/>
    </row>
    <row r="1405" spans="1:2">
      <c r="A1405" s="9"/>
      <c r="B1405" s="9"/>
    </row>
    <row r="1406" spans="1:2">
      <c r="A1406" s="9"/>
      <c r="B1406" s="9"/>
    </row>
    <row r="1407" spans="1:2">
      <c r="A1407" s="9"/>
      <c r="B1407" s="9"/>
    </row>
    <row r="1408" spans="1:2">
      <c r="A1408" s="9"/>
      <c r="B1408" s="9"/>
    </row>
    <row r="1409" spans="1:2">
      <c r="A1409" s="9"/>
      <c r="B1409" s="9"/>
    </row>
    <row r="1410" spans="1:2">
      <c r="A1410" s="9"/>
      <c r="B1410" s="9"/>
    </row>
    <row r="1411" spans="1:2">
      <c r="A1411" s="9"/>
      <c r="B1411" s="9"/>
    </row>
    <row r="1412" spans="1:2">
      <c r="A1412" s="9"/>
      <c r="B1412" s="9"/>
    </row>
    <row r="1413" spans="1:2">
      <c r="A1413" s="9"/>
      <c r="B1413" s="9"/>
    </row>
    <row r="1414" spans="1:2">
      <c r="A1414" s="9"/>
      <c r="B1414" s="9"/>
    </row>
    <row r="1415" spans="1:2">
      <c r="A1415" s="9"/>
      <c r="B1415" s="9"/>
    </row>
    <row r="1416" spans="1:2">
      <c r="A1416" s="9"/>
      <c r="B1416" s="9"/>
    </row>
    <row r="1417" spans="1:2">
      <c r="A1417" s="9"/>
      <c r="B1417" s="9"/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5" zoomScale="25" zoomScaleNormal="25" workbookViewId="0">
      <selection activeCell="Q2" sqref="Q2"/>
    </sheetView>
  </sheetViews>
  <sheetFormatPr defaultRowHeight="16.5"/>
  <sheetData/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79"/>
  <sheetViews>
    <sheetView zoomScale="85" zoomScaleNormal="85" workbookViewId="0">
      <selection activeCell="H15" sqref="H15"/>
    </sheetView>
  </sheetViews>
  <sheetFormatPr defaultRowHeight="16.5"/>
  <cols>
    <col min="1" max="1" width="29.125" style="25" customWidth="1"/>
    <col min="2" max="2" width="19.25" style="25" customWidth="1"/>
    <col min="3" max="3" width="31.125" style="25" customWidth="1"/>
    <col min="4" max="4" width="14.75" style="25" customWidth="1"/>
    <col min="5" max="5" width="25.75" style="25" customWidth="1"/>
    <col min="6" max="6" width="19.25" style="25" customWidth="1"/>
    <col min="7" max="7" width="11.375" style="25" customWidth="1"/>
    <col min="8" max="8" width="13.625" style="25" customWidth="1"/>
    <col min="9" max="9" width="14.25" style="25" customWidth="1"/>
    <col min="10" max="16384" width="9" style="25"/>
  </cols>
  <sheetData>
    <row r="1" spans="1:7" ht="49.5" customHeight="1">
      <c r="A1" s="148" t="s">
        <v>703</v>
      </c>
      <c r="B1" s="149"/>
      <c r="C1" s="149"/>
      <c r="D1" s="149"/>
      <c r="E1" s="149"/>
      <c r="F1" s="75"/>
      <c r="G1" s="75"/>
    </row>
    <row r="2" spans="1:7" ht="51.75" customHeight="1">
      <c r="A2" s="21" t="s">
        <v>676</v>
      </c>
      <c r="B2" s="21" t="s">
        <v>679</v>
      </c>
      <c r="C2" s="21" t="s">
        <v>676</v>
      </c>
      <c r="D2" s="21" t="s">
        <v>678</v>
      </c>
      <c r="E2" s="21" t="s">
        <v>677</v>
      </c>
      <c r="F2" s="21" t="s">
        <v>260</v>
      </c>
      <c r="G2" s="21" t="s">
        <v>686</v>
      </c>
    </row>
    <row r="3" spans="1:7" ht="20.25" customHeight="1">
      <c r="A3" s="81"/>
      <c r="B3" s="34"/>
      <c r="C3" s="34"/>
      <c r="D3" s="34">
        <v>2000</v>
      </c>
      <c r="E3" s="24" t="s">
        <v>743</v>
      </c>
      <c r="F3" s="22">
        <v>12000</v>
      </c>
      <c r="G3" s="60" t="s">
        <v>1842</v>
      </c>
    </row>
    <row r="4" spans="1:7" ht="16.5" customHeight="1">
      <c r="A4" s="28" t="s">
        <v>1953</v>
      </c>
      <c r="B4" s="61">
        <f>VLOOKUP(A4,length!A:C,3,FALSE)</f>
        <v>7479.08</v>
      </c>
      <c r="C4" s="28" t="s">
        <v>1954</v>
      </c>
      <c r="D4" s="61">
        <f>VLOOKUP(C4,length!A:C,3,FALSE)</f>
        <v>895.66</v>
      </c>
      <c r="E4" s="69">
        <f>VLOOKUP(A4,length!A:C,2,0)+VLOOKUP(C4,length!A:C,2,0)</f>
        <v>2</v>
      </c>
      <c r="F4" s="63">
        <f>B4+D4+E4*62</f>
        <v>8498.74</v>
      </c>
      <c r="G4" s="69" t="s">
        <v>292</v>
      </c>
    </row>
    <row r="5" spans="1:7" ht="20.25" customHeight="1">
      <c r="A5" s="28" t="s">
        <v>1961</v>
      </c>
      <c r="B5" s="61">
        <f>VLOOKUP(A5,length!A:C,3,FALSE)</f>
        <v>7478.93</v>
      </c>
      <c r="C5" s="28" t="s">
        <v>1955</v>
      </c>
      <c r="D5" s="61">
        <f>VLOOKUP(C5,length!A:C,3,FALSE)</f>
        <v>895.65</v>
      </c>
      <c r="E5" s="69">
        <f>VLOOKUP(A5,length!A:C,2,0)+VLOOKUP(C5,length!A:C,2,0)</f>
        <v>2</v>
      </c>
      <c r="F5" s="63">
        <f t="shared" ref="F5:F9" si="0">B5+D5+E5*62</f>
        <v>8498.58</v>
      </c>
      <c r="G5" s="69">
        <f t="shared" ref="G5:G9" si="1">ABS(F5-F4)</f>
        <v>0.15999999999985448</v>
      </c>
    </row>
    <row r="6" spans="1:7" ht="15.75" customHeight="1">
      <c r="A6" s="28" t="s">
        <v>1958</v>
      </c>
      <c r="B6" s="61">
        <f>VLOOKUP(A6,length!A:C,3,FALSE)</f>
        <v>7222.58</v>
      </c>
      <c r="C6" s="28" t="s">
        <v>1960</v>
      </c>
      <c r="D6" s="61">
        <f>VLOOKUP(C6,length!A:C,3,FALSE)</f>
        <v>1929.49</v>
      </c>
      <c r="E6" s="69">
        <f>VLOOKUP(A6,length!A:C,2,0)+VLOOKUP(C6,length!A:C,2,0)</f>
        <v>1</v>
      </c>
      <c r="F6" s="63">
        <f t="shared" si="0"/>
        <v>9214.07</v>
      </c>
      <c r="G6" s="69" t="s">
        <v>292</v>
      </c>
    </row>
    <row r="7" spans="1:7">
      <c r="A7" s="28" t="s">
        <v>1957</v>
      </c>
      <c r="B7" s="61">
        <f>VLOOKUP(A7,length!A:C,3,FALSE)</f>
        <v>7222.57</v>
      </c>
      <c r="C7" s="28" t="s">
        <v>1959</v>
      </c>
      <c r="D7" s="61">
        <f>VLOOKUP(C7,length!A:C,3,FALSE)</f>
        <v>1929.39</v>
      </c>
      <c r="E7" s="69">
        <f>VLOOKUP(A7,length!A:C,2,0)+VLOOKUP(C7,length!A:C,2,0)</f>
        <v>1</v>
      </c>
      <c r="F7" s="63">
        <f t="shared" si="0"/>
        <v>9213.9599999999991</v>
      </c>
      <c r="G7" s="69">
        <f t="shared" si="1"/>
        <v>0.11000000000058208</v>
      </c>
    </row>
    <row r="8" spans="1:7">
      <c r="A8" s="84" t="s">
        <v>2977</v>
      </c>
      <c r="B8" s="61">
        <f>VLOOKUP(A8,length!A:C,3,FALSE)</f>
        <v>762.95</v>
      </c>
      <c r="C8" s="84" t="s">
        <v>2978</v>
      </c>
      <c r="D8" s="61">
        <f>VLOOKUP(C8,length!A:C,3,FALSE)</f>
        <v>772.41</v>
      </c>
      <c r="E8" s="69">
        <f>VLOOKUP(A8,length!A:C,2,0)+VLOOKUP(C8,length!A:C,2,0)</f>
        <v>1</v>
      </c>
      <c r="F8" s="63">
        <f t="shared" si="0"/>
        <v>1597.3600000000001</v>
      </c>
      <c r="G8" s="69" t="s">
        <v>2981</v>
      </c>
    </row>
    <row r="9" spans="1:7">
      <c r="A9" s="84" t="s">
        <v>2979</v>
      </c>
      <c r="B9" s="61">
        <f>VLOOKUP(A9,length!A:C,3,FALSE)</f>
        <v>763.47</v>
      </c>
      <c r="C9" s="84" t="s">
        <v>2980</v>
      </c>
      <c r="D9" s="61">
        <f>VLOOKUP(C9,length!A:C,3,FALSE)</f>
        <v>772.41</v>
      </c>
      <c r="E9" s="69">
        <f>VLOOKUP(A9,length!A:C,2,0)+VLOOKUP(C9,length!A:C,2,0)</f>
        <v>1</v>
      </c>
      <c r="F9" s="63">
        <f t="shared" si="0"/>
        <v>1597.88</v>
      </c>
      <c r="G9" s="69">
        <f t="shared" si="1"/>
        <v>0.51999999999998181</v>
      </c>
    </row>
    <row r="10" spans="1:7" ht="30.75" customHeight="1">
      <c r="E10" s="82"/>
      <c r="F10" s="51"/>
      <c r="G10" s="57"/>
    </row>
    <row r="11" spans="1:7" ht="18" customHeight="1">
      <c r="A11" s="73" t="s">
        <v>702</v>
      </c>
      <c r="B11" s="75"/>
      <c r="C11" s="75"/>
      <c r="D11" s="75"/>
      <c r="E11" s="75"/>
      <c r="F11" s="51"/>
      <c r="G11" s="57"/>
    </row>
    <row r="12" spans="1:7" ht="33.75" customHeight="1">
      <c r="A12" s="21" t="s">
        <v>261</v>
      </c>
      <c r="B12" s="21" t="s">
        <v>678</v>
      </c>
      <c r="C12" s="21" t="s">
        <v>677</v>
      </c>
      <c r="D12" s="21" t="s">
        <v>260</v>
      </c>
      <c r="E12" s="21" t="s">
        <v>686</v>
      </c>
      <c r="F12" s="51"/>
      <c r="G12" s="57"/>
    </row>
    <row r="13" spans="1:7" ht="27.75" customHeight="1" thickBot="1">
      <c r="A13" s="24" t="s">
        <v>701</v>
      </c>
      <c r="B13" s="34"/>
      <c r="C13" s="24" t="s">
        <v>744</v>
      </c>
      <c r="D13" s="34"/>
      <c r="E13" s="24"/>
    </row>
    <row r="14" spans="1:7" ht="18" thickTop="1" thickBot="1">
      <c r="A14" s="38" t="s">
        <v>1951</v>
      </c>
      <c r="B14" s="13">
        <f>VLOOKUP(A14,length!A:C,3,FALSE)</f>
        <v>5214.2</v>
      </c>
      <c r="C14" s="70">
        <f>VLOOKUP(A14,length!A:C,2,0)</f>
        <v>2</v>
      </c>
      <c r="D14" s="13">
        <f>B14+C14*62</f>
        <v>5338.2</v>
      </c>
      <c r="E14" s="69" t="s">
        <v>292</v>
      </c>
    </row>
    <row r="15" spans="1:7" ht="18" thickTop="1" thickBot="1">
      <c r="A15" s="36" t="s">
        <v>1950</v>
      </c>
      <c r="B15" s="13">
        <f>VLOOKUP(A15,length!A:C,3,FALSE)</f>
        <v>5213.9799999999996</v>
      </c>
      <c r="C15" s="70">
        <f>VLOOKUP(A15,length!A:C,2,0)</f>
        <v>2</v>
      </c>
      <c r="D15" s="13">
        <f t="shared" ref="D15:D25" si="2">B15+C15*62</f>
        <v>5337.98</v>
      </c>
      <c r="E15" s="69">
        <f t="shared" ref="E15:E25" si="3">ABS(D15-D14)</f>
        <v>0.22000000000025466</v>
      </c>
    </row>
    <row r="16" spans="1:7" ht="18" thickTop="1" thickBot="1">
      <c r="A16" s="28" t="s">
        <v>1956</v>
      </c>
      <c r="B16" s="13">
        <f>VLOOKUP(A16,length!A:C,3,FALSE)</f>
        <v>4318.6499999999996</v>
      </c>
      <c r="C16" s="70">
        <f>VLOOKUP(A16,length!A:C,2,0)</f>
        <v>2</v>
      </c>
      <c r="D16" s="13">
        <f t="shared" si="2"/>
        <v>4442.6499999999996</v>
      </c>
      <c r="E16" s="69" t="s">
        <v>292</v>
      </c>
    </row>
    <row r="17" spans="1:7" ht="18" thickTop="1" thickBot="1">
      <c r="A17" s="28" t="s">
        <v>1843</v>
      </c>
      <c r="B17" s="62">
        <f>VLOOKUP(A17,length!A:C,3,FALSE)</f>
        <v>4317.91</v>
      </c>
      <c r="C17" s="70">
        <f>VLOOKUP(A17,length!A:C,2,0)</f>
        <v>2</v>
      </c>
      <c r="D17" s="13">
        <f t="shared" si="2"/>
        <v>4441.91</v>
      </c>
      <c r="E17" s="69">
        <f t="shared" si="3"/>
        <v>0.73999999999978172</v>
      </c>
    </row>
    <row r="18" spans="1:7" ht="18" thickTop="1" thickBot="1">
      <c r="A18" s="38" t="s">
        <v>695</v>
      </c>
      <c r="B18" s="62">
        <f>VLOOKUP(A18,length!A:C,3,FALSE)</f>
        <v>4026.8</v>
      </c>
      <c r="C18" s="70">
        <f>VLOOKUP(A18,length!A:C,2,0)</f>
        <v>1</v>
      </c>
      <c r="D18" s="13">
        <f t="shared" si="2"/>
        <v>4088.8</v>
      </c>
      <c r="E18" s="69" t="s">
        <v>292</v>
      </c>
    </row>
    <row r="19" spans="1:7" ht="18" thickTop="1" thickBot="1">
      <c r="A19" s="38" t="s">
        <v>694</v>
      </c>
      <c r="B19" s="62">
        <f>VLOOKUP(A19,length!A:C,3,FALSE)</f>
        <v>4026.82</v>
      </c>
      <c r="C19" s="70">
        <f>VLOOKUP(A19,length!A:C,2,0)</f>
        <v>1</v>
      </c>
      <c r="D19" s="13">
        <f t="shared" si="2"/>
        <v>4088.82</v>
      </c>
      <c r="E19" s="69">
        <f t="shared" si="3"/>
        <v>1.999999999998181E-2</v>
      </c>
      <c r="F19" s="51"/>
      <c r="G19" s="57"/>
    </row>
    <row r="20" spans="1:7" ht="18" thickTop="1" thickBot="1">
      <c r="A20" s="38" t="s">
        <v>1409</v>
      </c>
      <c r="B20" s="62">
        <f>VLOOKUP(A20,length!A:C,3,FALSE)</f>
        <v>5241.25</v>
      </c>
      <c r="C20" s="70">
        <f>VLOOKUP(A20,length!A:C,2,0)</f>
        <v>0</v>
      </c>
      <c r="D20" s="13">
        <f t="shared" si="2"/>
        <v>5241.25</v>
      </c>
      <c r="E20" s="69" t="s">
        <v>292</v>
      </c>
      <c r="F20" s="51"/>
      <c r="G20" s="57"/>
    </row>
    <row r="21" spans="1:7" ht="18" thickTop="1" thickBot="1">
      <c r="A21" s="38" t="s">
        <v>1408</v>
      </c>
      <c r="B21" s="62">
        <f>VLOOKUP(A21,length!A:C,3,FALSE)</f>
        <v>5240.96</v>
      </c>
      <c r="C21" s="70">
        <f>VLOOKUP(A21,length!A:C,2,0)</f>
        <v>0</v>
      </c>
      <c r="D21" s="13">
        <f t="shared" si="2"/>
        <v>5240.96</v>
      </c>
      <c r="E21" s="69">
        <f t="shared" si="3"/>
        <v>0.28999999999996362</v>
      </c>
      <c r="F21" s="51"/>
      <c r="G21" s="57"/>
    </row>
    <row r="22" spans="1:7" ht="18" thickTop="1" thickBot="1">
      <c r="A22" s="38" t="s">
        <v>1952</v>
      </c>
      <c r="B22" s="62">
        <f>VLOOKUP(A22,length!A:C,3,FALSE)</f>
        <v>4120.08</v>
      </c>
      <c r="C22" s="70">
        <f>VLOOKUP(A22,length!A:C,2,0)</f>
        <v>1</v>
      </c>
      <c r="D22" s="13">
        <f t="shared" si="2"/>
        <v>4182.08</v>
      </c>
      <c r="E22" s="69" t="s">
        <v>292</v>
      </c>
      <c r="F22" s="51"/>
      <c r="G22" s="57"/>
    </row>
    <row r="23" spans="1:7" ht="18" thickTop="1" thickBot="1">
      <c r="A23" s="38" t="s">
        <v>1495</v>
      </c>
      <c r="B23" s="62">
        <f>VLOOKUP(A23,length!A:C,3,FALSE)</f>
        <v>4119.92</v>
      </c>
      <c r="C23" s="70">
        <f>VLOOKUP(A23,length!A:C,2,0)</f>
        <v>1</v>
      </c>
      <c r="D23" s="13">
        <f t="shared" si="2"/>
        <v>4181.92</v>
      </c>
      <c r="E23" s="69">
        <f t="shared" si="3"/>
        <v>0.15999999999985448</v>
      </c>
      <c r="F23" s="51"/>
      <c r="G23" s="57"/>
    </row>
    <row r="24" spans="1:7" ht="18" thickTop="1" thickBot="1">
      <c r="A24" s="38" t="s">
        <v>697</v>
      </c>
      <c r="B24" s="62">
        <f>VLOOKUP(A24,length!A:C,3,FALSE)</f>
        <v>4836.7700000000004</v>
      </c>
      <c r="C24" s="70">
        <f>VLOOKUP(A24,length!A:C,2,0)</f>
        <v>1</v>
      </c>
      <c r="D24" s="13">
        <f t="shared" si="2"/>
        <v>4898.7700000000004</v>
      </c>
      <c r="E24" s="69" t="s">
        <v>292</v>
      </c>
      <c r="F24" s="51"/>
      <c r="G24" s="57"/>
    </row>
    <row r="25" spans="1:7" ht="18" thickTop="1" thickBot="1">
      <c r="A25" s="38" t="s">
        <v>696</v>
      </c>
      <c r="B25" s="62">
        <f>VLOOKUP(A25,length!A:C,3,FALSE)</f>
        <v>4836.5</v>
      </c>
      <c r="C25" s="70">
        <f>VLOOKUP(A25,length!A:C,2,0)</f>
        <v>1</v>
      </c>
      <c r="D25" s="13">
        <f t="shared" si="2"/>
        <v>4898.5</v>
      </c>
      <c r="E25" s="69">
        <f t="shared" si="3"/>
        <v>0.27000000000043656</v>
      </c>
      <c r="F25" s="51"/>
      <c r="G25" s="57"/>
    </row>
    <row r="26" spans="1:7" ht="18" thickTop="1" thickBot="1">
      <c r="B26" s="13"/>
      <c r="C26" s="79"/>
      <c r="D26" s="80"/>
      <c r="E26" s="45"/>
      <c r="F26" s="51"/>
      <c r="G26" s="57"/>
    </row>
    <row r="27" spans="1:7" ht="21" thickTop="1">
      <c r="A27" s="73" t="s">
        <v>704</v>
      </c>
      <c r="B27" s="74"/>
      <c r="C27" s="74"/>
      <c r="D27" s="72"/>
      <c r="E27" s="72"/>
      <c r="F27" s="51"/>
      <c r="G27" s="57"/>
    </row>
    <row r="28" spans="1:7" ht="63">
      <c r="A28" s="21" t="s">
        <v>261</v>
      </c>
      <c r="B28" s="21" t="s">
        <v>678</v>
      </c>
      <c r="C28" s="21" t="s">
        <v>261</v>
      </c>
      <c r="D28" s="21" t="s">
        <v>260</v>
      </c>
      <c r="E28" s="21" t="s">
        <v>686</v>
      </c>
      <c r="F28" s="51"/>
      <c r="G28" s="57"/>
    </row>
    <row r="29" spans="1:7" ht="17.25" thickBot="1">
      <c r="A29" s="24" t="s">
        <v>700</v>
      </c>
      <c r="B29" s="34"/>
      <c r="C29" s="34"/>
      <c r="D29" s="22">
        <v>100</v>
      </c>
      <c r="E29" s="60" t="s">
        <v>706</v>
      </c>
      <c r="F29" s="51"/>
      <c r="G29" s="57"/>
    </row>
    <row r="30" spans="1:7" ht="18" thickTop="1" thickBot="1">
      <c r="A30" s="36" t="s">
        <v>1962</v>
      </c>
      <c r="B30" s="13">
        <f>VLOOKUP(A30,length!A:C,3,FALSE)</f>
        <v>148.51</v>
      </c>
      <c r="C30" s="35" t="s">
        <v>1053</v>
      </c>
      <c r="D30" s="38"/>
      <c r="E30" s="146"/>
      <c r="F30" s="51"/>
      <c r="G30" s="57"/>
    </row>
    <row r="31" spans="1:7" ht="18" thickTop="1" thickBot="1">
      <c r="D31" s="38"/>
      <c r="E31" s="147"/>
      <c r="F31" s="51"/>
      <c r="G31" s="57"/>
    </row>
    <row r="32" spans="1:7" ht="36.75" thickTop="1">
      <c r="A32" s="71" t="s">
        <v>707</v>
      </c>
      <c r="B32" s="72"/>
      <c r="C32" s="72"/>
      <c r="D32" s="72"/>
      <c r="E32" s="55"/>
      <c r="F32" s="51"/>
      <c r="G32" s="57"/>
    </row>
    <row r="33" spans="1:7" ht="63">
      <c r="A33" s="21" t="s">
        <v>676</v>
      </c>
      <c r="B33" s="21" t="s">
        <v>679</v>
      </c>
      <c r="C33" s="21" t="s">
        <v>677</v>
      </c>
      <c r="D33" s="21" t="s">
        <v>260</v>
      </c>
      <c r="E33" s="56"/>
      <c r="F33" s="51"/>
      <c r="G33" s="57"/>
    </row>
    <row r="34" spans="1:7" ht="17.25" thickBot="1">
      <c r="A34" s="58" t="s">
        <v>705</v>
      </c>
      <c r="B34" s="26"/>
      <c r="C34" s="22" t="s">
        <v>693</v>
      </c>
      <c r="D34" s="22">
        <v>1000</v>
      </c>
      <c r="F34" s="51"/>
      <c r="G34" s="57"/>
    </row>
    <row r="35" spans="1:7" ht="18" thickTop="1" thickBot="1">
      <c r="A35" s="28" t="s">
        <v>1054</v>
      </c>
      <c r="B35" s="13">
        <f>VLOOKUP(A35,length!A:C,3,FALSE)</f>
        <v>959.59</v>
      </c>
      <c r="C35" s="45">
        <f>VLOOKUP(A35,length!A:C,2,0)</f>
        <v>1</v>
      </c>
      <c r="D35" s="38"/>
      <c r="F35" s="42"/>
      <c r="G35" s="57"/>
    </row>
    <row r="36" spans="1:7" ht="17.25" thickTop="1">
      <c r="A36" s="28" t="s">
        <v>1049</v>
      </c>
      <c r="B36" s="13">
        <f>VLOOKUP(A36,length!A:C,3,FALSE)</f>
        <v>925.63</v>
      </c>
      <c r="C36" s="45">
        <f>VLOOKUP(A36,length!A:C,2,0)</f>
        <v>1</v>
      </c>
      <c r="D36" s="5"/>
    </row>
    <row r="37" spans="1:7" ht="18">
      <c r="A37" s="71" t="s">
        <v>708</v>
      </c>
      <c r="B37" s="72"/>
      <c r="C37" s="72"/>
      <c r="D37" s="5"/>
      <c r="F37" s="57"/>
    </row>
    <row r="38" spans="1:7" ht="63">
      <c r="A38" s="21" t="s">
        <v>676</v>
      </c>
      <c r="B38" s="21" t="s">
        <v>679</v>
      </c>
      <c r="C38" s="21" t="s">
        <v>677</v>
      </c>
      <c r="D38" s="5"/>
      <c r="E38" s="42"/>
      <c r="F38" s="57"/>
    </row>
    <row r="39" spans="1:7" ht="19.5" customHeight="1" thickBot="1">
      <c r="A39" s="58"/>
      <c r="B39" s="26"/>
      <c r="C39" s="22" t="s">
        <v>741</v>
      </c>
      <c r="D39" s="5"/>
      <c r="F39" s="57"/>
    </row>
    <row r="40" spans="1:7" ht="18.75" customHeight="1" thickTop="1">
      <c r="A40" s="28" t="s">
        <v>255</v>
      </c>
      <c r="B40" s="13">
        <f>VLOOKUP(A40,length!A:C,3,FALSE)</f>
        <v>158.44999999999999</v>
      </c>
      <c r="C40" s="45">
        <f>VLOOKUP(A40,length!A:C,2,0)</f>
        <v>0</v>
      </c>
      <c r="D40" s="5"/>
      <c r="F40" s="57"/>
    </row>
    <row r="41" spans="1:7">
      <c r="A41" s="5"/>
      <c r="B41" s="59"/>
      <c r="C41" s="5"/>
      <c r="D41" s="5"/>
      <c r="E41"/>
      <c r="F41" s="51"/>
      <c r="G41" s="51"/>
    </row>
    <row r="42" spans="1:7">
      <c r="A42" s="5"/>
      <c r="B42" s="59"/>
      <c r="C42" s="5"/>
      <c r="D42" s="5"/>
      <c r="E42"/>
      <c r="F42" s="41"/>
      <c r="G42" s="42"/>
    </row>
    <row r="43" spans="1:7">
      <c r="A43" s="5"/>
      <c r="B43" s="59"/>
      <c r="C43" s="5"/>
      <c r="D43" s="5"/>
      <c r="E43"/>
      <c r="F43" s="51"/>
      <c r="G43" s="51"/>
    </row>
    <row r="44" spans="1:7">
      <c r="A44" s="5"/>
      <c r="B44" s="59"/>
      <c r="C44" s="5"/>
      <c r="D44" s="5"/>
      <c r="E44"/>
      <c r="F44" s="42"/>
    </row>
    <row r="45" spans="1:7">
      <c r="A45" s="5"/>
      <c r="B45" s="59"/>
      <c r="C45" s="5"/>
      <c r="D45" s="5"/>
      <c r="E45"/>
      <c r="F45" s="41"/>
      <c r="G45" s="42"/>
    </row>
    <row r="46" spans="1:7">
      <c r="A46" s="5"/>
      <c r="B46" s="59"/>
      <c r="C46" s="5"/>
      <c r="D46" s="5"/>
      <c r="E46"/>
      <c r="F46" s="41"/>
      <c r="G46" s="42"/>
    </row>
    <row r="47" spans="1:7">
      <c r="A47" s="5"/>
      <c r="B47" s="59"/>
      <c r="C47" s="5"/>
      <c r="D47" s="5"/>
      <c r="E47"/>
      <c r="F47" s="41"/>
      <c r="G47" s="42"/>
    </row>
    <row r="48" spans="1:7">
      <c r="A48" s="5"/>
      <c r="B48" s="59"/>
      <c r="C48" s="5"/>
      <c r="D48" s="5"/>
      <c r="E48"/>
      <c r="F48" s="41"/>
      <c r="G48" s="42"/>
    </row>
    <row r="49" spans="1:8">
      <c r="A49" s="5"/>
      <c r="B49" s="59"/>
      <c r="C49" s="5"/>
      <c r="D49" s="5"/>
      <c r="E49"/>
      <c r="F49" s="41"/>
      <c r="G49" s="42"/>
    </row>
    <row r="50" spans="1:8">
      <c r="A50" s="5"/>
      <c r="B50" s="59"/>
      <c r="C50" s="5"/>
      <c r="D50" s="5"/>
      <c r="E50"/>
    </row>
    <row r="51" spans="1:8">
      <c r="A51" s="5"/>
      <c r="B51" s="59"/>
      <c r="C51" s="5"/>
      <c r="D51" s="5"/>
      <c r="E51"/>
    </row>
    <row r="52" spans="1:8">
      <c r="A52" s="5"/>
      <c r="B52" s="59"/>
      <c r="C52" s="5"/>
      <c r="D52" s="5"/>
      <c r="E52"/>
    </row>
    <row r="53" spans="1:8">
      <c r="A53" s="5"/>
      <c r="B53" s="59"/>
      <c r="C53" s="5"/>
      <c r="D53" s="5"/>
      <c r="E53"/>
    </row>
    <row r="54" spans="1:8" ht="90.75" customHeight="1">
      <c r="A54" s="5"/>
      <c r="B54" s="59"/>
      <c r="C54" s="5"/>
      <c r="D54" s="5"/>
      <c r="E54"/>
    </row>
    <row r="55" spans="1:8" ht="42" customHeight="1">
      <c r="A55" s="5"/>
      <c r="B55" s="59"/>
      <c r="C55" s="5"/>
      <c r="D55" s="5"/>
      <c r="E55"/>
    </row>
    <row r="56" spans="1:8" ht="17.25" thickBot="1">
      <c r="A56" s="5"/>
      <c r="B56" s="59"/>
      <c r="C56" s="5"/>
      <c r="D56" s="5"/>
      <c r="E56"/>
    </row>
    <row r="57" spans="1:8" ht="21.75" customHeight="1" thickTop="1">
      <c r="A57" s="5"/>
      <c r="B57" s="59"/>
      <c r="C57" s="5"/>
      <c r="D57" s="5"/>
      <c r="E57"/>
      <c r="H57" s="146"/>
    </row>
    <row r="58" spans="1:8" ht="17.25" customHeight="1" thickBot="1">
      <c r="A58" s="5"/>
      <c r="B58" s="59"/>
      <c r="C58" s="5"/>
      <c r="D58" s="5"/>
      <c r="E58"/>
      <c r="H58" s="147"/>
    </row>
    <row r="59" spans="1:8" ht="17.25" thickTop="1">
      <c r="A59" s="5"/>
      <c r="B59" s="59"/>
      <c r="C59" s="5"/>
      <c r="D59" s="5"/>
      <c r="E59"/>
    </row>
    <row r="60" spans="1:8">
      <c r="A60" s="5"/>
      <c r="B60" s="59"/>
      <c r="C60" s="5"/>
      <c r="D60" s="5"/>
      <c r="E60"/>
    </row>
    <row r="61" spans="1:8">
      <c r="A61" s="5"/>
      <c r="B61" s="59"/>
      <c r="C61" s="5"/>
      <c r="D61" s="5"/>
      <c r="E61"/>
    </row>
    <row r="62" spans="1:8">
      <c r="A62" s="5"/>
      <c r="B62" s="59"/>
      <c r="C62" s="5"/>
      <c r="D62" s="5"/>
      <c r="E62"/>
    </row>
    <row r="63" spans="1:8">
      <c r="A63" s="5"/>
      <c r="B63" s="59"/>
      <c r="C63" s="5"/>
      <c r="D63" s="5"/>
      <c r="E63" s="5"/>
    </row>
    <row r="64" spans="1:8">
      <c r="A64" s="5"/>
      <c r="B64" s="59"/>
      <c r="C64" s="5"/>
      <c r="D64" s="5"/>
      <c r="E64" s="5"/>
    </row>
    <row r="65" spans="1:8" ht="17.25" thickBot="1">
      <c r="A65" s="5"/>
      <c r="B65" s="59"/>
      <c r="C65" s="5"/>
      <c r="D65" s="5"/>
      <c r="E65" s="5"/>
      <c r="F65" s="38"/>
      <c r="G65" s="78"/>
    </row>
    <row r="66" spans="1:8" ht="18" thickTop="1" thickBot="1">
      <c r="A66" s="5"/>
      <c r="B66" s="59"/>
      <c r="C66" s="5"/>
      <c r="D66" s="5"/>
      <c r="E66" s="5"/>
      <c r="F66" s="38"/>
      <c r="G66" s="78"/>
    </row>
    <row r="67" spans="1:8" ht="18" thickTop="1" thickBot="1">
      <c r="A67" s="5"/>
      <c r="B67" s="5"/>
      <c r="C67" s="5"/>
      <c r="D67" s="5"/>
      <c r="E67" s="5"/>
      <c r="F67" s="38"/>
      <c r="G67" s="78"/>
    </row>
    <row r="68" spans="1:8" ht="18" thickTop="1" thickBot="1">
      <c r="A68" s="5"/>
      <c r="B68" s="5"/>
      <c r="C68" s="5"/>
      <c r="D68" s="5"/>
      <c r="E68" s="5"/>
      <c r="F68" s="38"/>
      <c r="G68" s="78"/>
      <c r="H68" s="76"/>
    </row>
    <row r="69" spans="1:8" ht="18" thickTop="1" thickBot="1">
      <c r="A69" s="5"/>
      <c r="B69" s="5"/>
      <c r="C69" s="5"/>
      <c r="D69" s="5"/>
      <c r="E69" s="5"/>
      <c r="F69" s="38"/>
      <c r="G69" s="78"/>
      <c r="H69" s="76"/>
    </row>
    <row r="70" spans="1:8" ht="18" thickTop="1" thickBot="1">
      <c r="A70" s="5"/>
      <c r="B70" s="5"/>
      <c r="C70" s="5"/>
      <c r="D70" s="5"/>
      <c r="E70"/>
      <c r="F70" s="38"/>
      <c r="G70" s="78"/>
      <c r="H70" s="76"/>
    </row>
    <row r="71" spans="1:8" ht="18" thickTop="1" thickBot="1">
      <c r="A71" s="5"/>
      <c r="B71" s="5"/>
      <c r="C71" s="5"/>
      <c r="D71" s="5"/>
      <c r="E71"/>
      <c r="F71" s="38"/>
      <c r="G71" s="78"/>
      <c r="H71" s="76"/>
    </row>
    <row r="72" spans="1:8" ht="18" thickTop="1" thickBot="1">
      <c r="A72" s="5"/>
      <c r="B72" s="5"/>
      <c r="C72" s="5"/>
      <c r="D72" s="5"/>
      <c r="E72" s="5"/>
      <c r="F72" s="38"/>
      <c r="G72" s="78"/>
      <c r="H72" s="76"/>
    </row>
    <row r="73" spans="1:8" ht="18" thickTop="1" thickBot="1">
      <c r="A73" s="5"/>
      <c r="B73" s="5"/>
      <c r="C73" s="5"/>
      <c r="D73" s="5"/>
      <c r="E73" s="5"/>
      <c r="F73" s="38"/>
      <c r="G73" s="78"/>
      <c r="H73" s="76"/>
    </row>
    <row r="74" spans="1:8" ht="18" thickTop="1" thickBot="1">
      <c r="A74" s="5"/>
      <c r="B74" s="59"/>
      <c r="C74" s="5"/>
      <c r="D74" s="5"/>
      <c r="E74" s="5"/>
      <c r="F74" s="38" t="e">
        <f>SUM(B16)+#REF!*62</f>
        <v>#REF!</v>
      </c>
      <c r="G74" s="37" t="s">
        <v>675</v>
      </c>
      <c r="H74" s="76"/>
    </row>
    <row r="75" spans="1:8" ht="18" thickTop="1" thickBot="1">
      <c r="A75" s="5"/>
      <c r="B75" s="59"/>
      <c r="C75" s="5"/>
      <c r="D75" s="5"/>
      <c r="E75" s="5"/>
      <c r="F75" s="38" t="e">
        <f>SUM(B17)+#REF!*62</f>
        <v>#REF!</v>
      </c>
      <c r="G75" s="39" t="e">
        <f>ABS(F75-F74)</f>
        <v>#REF!</v>
      </c>
      <c r="H75" s="76"/>
    </row>
    <row r="76" spans="1:8" ht="18" thickTop="1" thickBot="1">
      <c r="A76" s="5"/>
      <c r="B76" s="5"/>
      <c r="C76" s="5"/>
      <c r="D76" s="5"/>
      <c r="E76" s="5"/>
      <c r="F76" s="24" t="s">
        <v>1052</v>
      </c>
      <c r="G76" s="27"/>
      <c r="H76" s="76"/>
    </row>
    <row r="77" spans="1:8" ht="18" thickTop="1" thickBot="1">
      <c r="A77" s="5"/>
      <c r="B77" s="5"/>
      <c r="C77" s="5"/>
      <c r="D77" s="5"/>
      <c r="E77" s="5"/>
      <c r="F77" s="38" t="e">
        <f>SUM(#REF!+#REF!)+#REF!*62</f>
        <v>#REF!</v>
      </c>
      <c r="G77" s="37" t="s">
        <v>675</v>
      </c>
      <c r="H77" s="146" t="e">
        <f>IF(ABS(G75)&lt;15,"PASS","ERROR")</f>
        <v>#REF!</v>
      </c>
    </row>
    <row r="78" spans="1:8" ht="18" thickTop="1" thickBot="1">
      <c r="A78" s="5"/>
      <c r="B78" s="5"/>
      <c r="C78" s="5"/>
      <c r="D78" s="5"/>
      <c r="E78" s="5"/>
      <c r="F78" s="38" t="e">
        <f>SUM(#REF!+D18)+E18*62</f>
        <v>#REF!</v>
      </c>
      <c r="G78" s="39" t="e">
        <f>ABS(F78-F77)</f>
        <v>#REF!</v>
      </c>
      <c r="H78" s="147"/>
    </row>
    <row r="79" spans="1:8" ht="18" thickTop="1" thickBot="1">
      <c r="A79" s="5"/>
      <c r="B79" s="5"/>
      <c r="C79" s="5"/>
      <c r="D79" s="5"/>
      <c r="E79" s="5"/>
      <c r="F79" s="38" t="e">
        <f>SUM(#REF!+D19)+E19*62</f>
        <v>#REF!</v>
      </c>
      <c r="G79" s="37" t="s">
        <v>675</v>
      </c>
      <c r="H79" s="23" t="s">
        <v>742</v>
      </c>
    </row>
    <row r="80" spans="1:8" ht="21.75" customHeight="1" thickTop="1" thickBot="1">
      <c r="A80" s="5"/>
      <c r="B80" s="5"/>
      <c r="C80" s="5"/>
      <c r="D80" s="5"/>
      <c r="E80" s="5"/>
      <c r="F80" s="38" t="e">
        <f>SUM(#REF!+D20)+E20*62</f>
        <v>#REF!</v>
      </c>
      <c r="G80" s="39" t="e">
        <f>ABS(F80-F79)</f>
        <v>#REF!</v>
      </c>
      <c r="H80" s="146" t="e">
        <f>IF(ABS(G78)&lt;15,"PASS","ERROR")</f>
        <v>#REF!</v>
      </c>
    </row>
    <row r="81" spans="1:8" ht="18" thickTop="1" thickBot="1">
      <c r="A81" s="5"/>
      <c r="B81" s="5"/>
      <c r="C81" s="5"/>
      <c r="D81" s="5"/>
      <c r="E81" s="5"/>
      <c r="F81" s="38"/>
      <c r="G81" s="37"/>
      <c r="H81" s="147"/>
    </row>
    <row r="82" spans="1:8" ht="18" thickTop="1" thickBot="1">
      <c r="A82" s="5"/>
      <c r="B82" s="5"/>
      <c r="C82" s="5"/>
      <c r="D82" s="5"/>
      <c r="E82" s="5"/>
      <c r="F82" s="38"/>
      <c r="G82" s="39"/>
      <c r="H82" s="146" t="e">
        <f>IF(ABS(G80)&lt;15,"PASS","ERROR")</f>
        <v>#REF!</v>
      </c>
    </row>
    <row r="83" spans="1:8" ht="18" thickTop="1" thickBot="1">
      <c r="A83" s="5"/>
      <c r="B83" s="5"/>
      <c r="C83" s="5"/>
      <c r="D83" s="5"/>
      <c r="E83" s="5"/>
      <c r="F83" s="38" t="e">
        <f>SUM(#REF!+D23)+E23*62</f>
        <v>#REF!</v>
      </c>
      <c r="G83" s="37" t="s">
        <v>675</v>
      </c>
      <c r="H83" s="147"/>
    </row>
    <row r="84" spans="1:8" ht="18" thickTop="1" thickBot="1">
      <c r="A84" s="5"/>
      <c r="B84" s="5"/>
      <c r="C84" s="5"/>
      <c r="F84" s="38" t="e">
        <f>SUM(#REF!+D24)+E24*62</f>
        <v>#REF!</v>
      </c>
      <c r="G84" s="39" t="e">
        <f>ABS(F84-F83)</f>
        <v>#REF!</v>
      </c>
      <c r="H84" s="146"/>
    </row>
    <row r="85" spans="1:8" ht="18" thickTop="1" thickBot="1">
      <c r="A85" s="5"/>
      <c r="B85" s="5"/>
      <c r="C85" s="5"/>
      <c r="F85" s="38" t="e">
        <f>SUM(#REF!+D25)+E25*62</f>
        <v>#REF!</v>
      </c>
      <c r="G85" s="37" t="s">
        <v>675</v>
      </c>
      <c r="H85" s="147"/>
    </row>
    <row r="86" spans="1:8" ht="18" thickTop="1" thickBot="1">
      <c r="A86" s="5"/>
      <c r="B86" s="5"/>
      <c r="C86" s="5"/>
      <c r="F86" s="38" t="e">
        <f>SUM(B26+#REF!)+#REF!*62</f>
        <v>#REF!</v>
      </c>
      <c r="G86" s="39" t="e">
        <f>ABS(F86-F85)</f>
        <v>#REF!</v>
      </c>
      <c r="H86" s="146" t="e">
        <f>IF(ABS(G84)&lt;15,"PASS","ERROR")</f>
        <v>#REF!</v>
      </c>
    </row>
    <row r="87" spans="1:8" ht="18" thickTop="1" thickBot="1">
      <c r="A87" s="5"/>
      <c r="B87" s="5"/>
      <c r="C87" s="5"/>
      <c r="F87" s="38"/>
      <c r="G87" s="37"/>
      <c r="H87" s="147"/>
    </row>
    <row r="88" spans="1:8" ht="18" thickTop="1" thickBot="1">
      <c r="F88" s="38"/>
      <c r="G88" s="39"/>
      <c r="H88" s="146" t="e">
        <f>IF(ABS(G86)&lt;15,"PASS","ERROR")</f>
        <v>#REF!</v>
      </c>
    </row>
    <row r="89" spans="1:8" ht="18" thickTop="1" thickBot="1">
      <c r="F89" s="38"/>
      <c r="G89" s="37"/>
      <c r="H89" s="147"/>
    </row>
    <row r="90" spans="1:8" ht="18" thickTop="1" thickBot="1">
      <c r="F90" s="38"/>
      <c r="G90" s="39"/>
      <c r="H90" s="146"/>
    </row>
    <row r="91" spans="1:8" ht="19.5" thickTop="1" thickBot="1">
      <c r="F91" s="55"/>
      <c r="H91" s="147"/>
    </row>
    <row r="92" spans="1:8" ht="17.25" thickTop="1">
      <c r="F92" s="56"/>
      <c r="H92" s="146"/>
    </row>
    <row r="93" spans="1:8" ht="17.25" thickBot="1">
      <c r="F93" s="56"/>
      <c r="H93" s="147"/>
    </row>
    <row r="94" spans="1:8" ht="17.25" thickTop="1">
      <c r="F94" s="51"/>
    </row>
    <row r="95" spans="1:8" ht="42" customHeight="1">
      <c r="F95" s="42"/>
      <c r="G95" s="55"/>
    </row>
    <row r="96" spans="1:8" ht="18">
      <c r="F96" s="55"/>
      <c r="G96" s="57"/>
    </row>
    <row r="97" spans="1:11" ht="21.75" customHeight="1">
      <c r="F97" s="57"/>
      <c r="G97" s="57"/>
    </row>
    <row r="98" spans="1:11" ht="18">
      <c r="F98" s="57"/>
      <c r="G98" s="57"/>
      <c r="H98" s="55"/>
    </row>
    <row r="99" spans="1:11" ht="49.5" customHeight="1">
      <c r="F99" s="57"/>
      <c r="G99" s="57"/>
    </row>
    <row r="100" spans="1:11" ht="18">
      <c r="F100"/>
      <c r="G100" s="55"/>
    </row>
    <row r="101" spans="1:11">
      <c r="F101"/>
    </row>
    <row r="102" spans="1:11">
      <c r="F102"/>
    </row>
    <row r="103" spans="1:11">
      <c r="F103"/>
    </row>
    <row r="104" spans="1:11" ht="49.5" customHeight="1">
      <c r="F104"/>
      <c r="G104"/>
    </row>
    <row r="105" spans="1:11">
      <c r="F105"/>
      <c r="G105"/>
    </row>
    <row r="106" spans="1:11">
      <c r="F106"/>
      <c r="G106"/>
    </row>
    <row r="107" spans="1:11">
      <c r="F107"/>
      <c r="G107"/>
      <c r="H107" s="5"/>
      <c r="K107" s="11"/>
    </row>
    <row r="108" spans="1:11" s="5" customFormat="1">
      <c r="A108" s="25"/>
      <c r="B108" s="25"/>
      <c r="C108" s="25"/>
      <c r="D108" s="25"/>
      <c r="E108" s="25"/>
      <c r="F108"/>
      <c r="G108"/>
      <c r="J108" s="11"/>
      <c r="K108" s="11"/>
    </row>
    <row r="109" spans="1:11" s="5" customFormat="1">
      <c r="A109" s="25"/>
      <c r="B109" s="25"/>
      <c r="C109" s="25"/>
      <c r="D109" s="25"/>
      <c r="E109" s="25"/>
      <c r="F109"/>
      <c r="G109"/>
      <c r="J109" s="11"/>
      <c r="K109" s="11"/>
    </row>
    <row r="110" spans="1:11" s="5" customFormat="1">
      <c r="A110" s="25"/>
      <c r="B110" s="25"/>
      <c r="C110" s="25"/>
      <c r="D110" s="25"/>
      <c r="E110" s="25"/>
      <c r="F110"/>
      <c r="G110"/>
      <c r="J110" s="11"/>
      <c r="K110" s="11"/>
    </row>
    <row r="111" spans="1:11" s="5" customFormat="1">
      <c r="A111" s="25"/>
      <c r="B111" s="25"/>
      <c r="C111" s="25"/>
      <c r="D111" s="25"/>
      <c r="E111" s="25"/>
      <c r="F111"/>
      <c r="G111"/>
      <c r="J111" s="11"/>
      <c r="K111" s="11"/>
    </row>
    <row r="112" spans="1:11" s="5" customFormat="1">
      <c r="A112" s="25"/>
      <c r="B112" s="25"/>
      <c r="C112" s="25"/>
      <c r="D112" s="25"/>
      <c r="E112" s="25"/>
      <c r="F112"/>
      <c r="G112"/>
      <c r="J112" s="11"/>
      <c r="K112" s="11"/>
    </row>
    <row r="113" spans="1:11" s="5" customFormat="1">
      <c r="A113" s="25"/>
      <c r="B113" s="25"/>
      <c r="C113" s="25"/>
      <c r="D113" s="25"/>
      <c r="E113" s="25"/>
      <c r="F113"/>
      <c r="G113"/>
      <c r="J113" s="11"/>
      <c r="K113" s="11"/>
    </row>
    <row r="114" spans="1:11" s="5" customFormat="1">
      <c r="A114" s="25"/>
      <c r="B114" s="25"/>
      <c r="C114" s="25"/>
      <c r="D114" s="25"/>
      <c r="E114" s="25"/>
      <c r="F114"/>
      <c r="G114"/>
      <c r="J114" s="11"/>
      <c r="K114" s="11"/>
    </row>
    <row r="115" spans="1:11" s="5" customFormat="1">
      <c r="A115" s="25"/>
      <c r="B115" s="25"/>
      <c r="C115" s="25"/>
      <c r="D115" s="25"/>
      <c r="E115" s="25"/>
      <c r="F115"/>
      <c r="G115"/>
      <c r="J115" s="11"/>
      <c r="K115" s="11"/>
    </row>
    <row r="116" spans="1:11" s="5" customFormat="1">
      <c r="A116" s="25"/>
      <c r="B116" s="25"/>
      <c r="C116" s="25"/>
      <c r="D116" s="25"/>
      <c r="E116" s="25"/>
      <c r="F116"/>
      <c r="G116"/>
      <c r="J116" s="11"/>
      <c r="K116" s="11"/>
    </row>
    <row r="117" spans="1:11" s="5" customFormat="1">
      <c r="A117" s="25"/>
      <c r="B117" s="25"/>
      <c r="C117" s="25"/>
      <c r="D117" s="25"/>
      <c r="E117" s="25"/>
      <c r="F117"/>
      <c r="G117"/>
      <c r="J117" s="11"/>
      <c r="K117" s="11"/>
    </row>
    <row r="118" spans="1:11" s="5" customFormat="1">
      <c r="A118" s="25"/>
      <c r="B118" s="25"/>
      <c r="C118" s="25"/>
      <c r="D118" s="25"/>
      <c r="E118" s="25"/>
      <c r="F118"/>
      <c r="G118"/>
      <c r="J118" s="11"/>
      <c r="K118" s="11"/>
    </row>
    <row r="119" spans="1:11" s="5" customFormat="1">
      <c r="A119" s="25"/>
      <c r="B119" s="25"/>
      <c r="C119" s="25"/>
      <c r="D119" s="25"/>
      <c r="E119" s="25"/>
      <c r="F119"/>
      <c r="G119"/>
      <c r="J119" s="11"/>
      <c r="K119" s="11"/>
    </row>
    <row r="120" spans="1:11" s="5" customFormat="1">
      <c r="A120" s="25"/>
      <c r="B120" s="25"/>
      <c r="C120" s="25"/>
      <c r="D120" s="25"/>
      <c r="E120" s="25"/>
      <c r="F120"/>
      <c r="G120"/>
      <c r="J120" s="11"/>
      <c r="K120" s="11"/>
    </row>
    <row r="121" spans="1:11" s="5" customFormat="1">
      <c r="A121" s="25"/>
      <c r="B121" s="25"/>
      <c r="C121" s="25"/>
      <c r="D121" s="25"/>
      <c r="E121" s="25"/>
      <c r="F121"/>
      <c r="G121"/>
      <c r="J121" s="11"/>
      <c r="K121" s="11"/>
    </row>
    <row r="122" spans="1:11" s="5" customFormat="1">
      <c r="A122" s="25"/>
      <c r="B122" s="25"/>
      <c r="C122" s="25"/>
      <c r="D122" s="25"/>
      <c r="E122" s="25"/>
      <c r="F122"/>
      <c r="G122"/>
      <c r="J122" s="11"/>
      <c r="K122" s="11"/>
    </row>
    <row r="123" spans="1:11" s="5" customFormat="1">
      <c r="A123" s="25"/>
      <c r="B123" s="25"/>
      <c r="C123" s="25"/>
      <c r="D123" s="25"/>
      <c r="E123" s="25"/>
      <c r="F123"/>
      <c r="G123"/>
      <c r="J123" s="11"/>
      <c r="K123" s="11"/>
    </row>
    <row r="124" spans="1:11" s="5" customFormat="1">
      <c r="A124" s="25"/>
      <c r="B124" s="25"/>
      <c r="C124" s="25"/>
      <c r="D124" s="25"/>
      <c r="E124" s="25"/>
      <c r="F124"/>
      <c r="G124"/>
      <c r="J124" s="11"/>
      <c r="K124" s="11"/>
    </row>
    <row r="125" spans="1:11" s="5" customFormat="1">
      <c r="A125" s="25"/>
      <c r="B125" s="25"/>
      <c r="C125" s="25"/>
      <c r="D125" s="25"/>
      <c r="E125" s="25"/>
      <c r="F125"/>
      <c r="G125"/>
      <c r="J125" s="11"/>
      <c r="K125" s="11"/>
    </row>
    <row r="126" spans="1:11" s="5" customFormat="1">
      <c r="A126" s="25"/>
      <c r="B126" s="25"/>
      <c r="C126" s="25"/>
      <c r="D126" s="25"/>
      <c r="E126" s="25"/>
      <c r="F126"/>
      <c r="G126"/>
      <c r="J126" s="11"/>
      <c r="K126" s="11"/>
    </row>
    <row r="127" spans="1:11" s="5" customFormat="1">
      <c r="A127" s="25"/>
      <c r="B127" s="25"/>
      <c r="C127" s="25"/>
      <c r="D127" s="25"/>
      <c r="E127" s="25"/>
      <c r="G127"/>
      <c r="J127" s="11"/>
      <c r="K127" s="11"/>
    </row>
    <row r="128" spans="1:11" s="5" customFormat="1">
      <c r="A128" s="25"/>
      <c r="B128" s="25"/>
      <c r="C128" s="25"/>
      <c r="D128" s="25"/>
      <c r="E128" s="25"/>
      <c r="G128"/>
      <c r="J128" s="11"/>
      <c r="K128" s="11"/>
    </row>
    <row r="129" spans="1:13" s="5" customFormat="1">
      <c r="A129" s="25"/>
      <c r="B129" s="25"/>
      <c r="C129" s="25"/>
      <c r="D129" s="25"/>
      <c r="E129" s="25"/>
      <c r="G129"/>
      <c r="J129" s="11"/>
      <c r="K129" s="11"/>
    </row>
    <row r="130" spans="1:13" s="5" customFormat="1">
      <c r="A130" s="25"/>
      <c r="B130" s="25"/>
      <c r="C130" s="25"/>
      <c r="D130" s="8"/>
      <c r="E130" s="29"/>
      <c r="G130"/>
      <c r="J130" s="11"/>
      <c r="K130" s="11"/>
    </row>
    <row r="131" spans="1:13" s="5" customFormat="1">
      <c r="A131" s="25"/>
      <c r="B131" s="25"/>
      <c r="C131" s="25"/>
      <c r="D131" s="29"/>
      <c r="E131" s="29"/>
      <c r="J131" s="11"/>
      <c r="K131" s="11"/>
    </row>
    <row r="132" spans="1:13" s="5" customFormat="1">
      <c r="A132" s="25"/>
      <c r="B132" s="25"/>
      <c r="C132" s="25"/>
      <c r="D132" s="29"/>
      <c r="E132" s="29"/>
      <c r="J132" s="11"/>
      <c r="K132" s="11"/>
    </row>
    <row r="133" spans="1:13" s="5" customFormat="1">
      <c r="A133" s="25"/>
      <c r="B133" s="25"/>
      <c r="C133" s="25"/>
      <c r="D133" s="29"/>
      <c r="E133" s="29"/>
      <c r="J133" s="11"/>
      <c r="K133" s="11"/>
    </row>
    <row r="134" spans="1:13" s="5" customFormat="1">
      <c r="A134" s="25"/>
      <c r="B134" s="43"/>
      <c r="C134" s="40"/>
      <c r="D134" s="29"/>
      <c r="E134" s="29"/>
      <c r="F134"/>
      <c r="H134" s="10"/>
      <c r="J134" s="11"/>
    </row>
    <row r="135" spans="1:13" s="5" customFormat="1">
      <c r="A135" s="29"/>
      <c r="B135" s="29"/>
      <c r="C135" s="29"/>
      <c r="D135" s="29"/>
      <c r="E135" s="29"/>
      <c r="F135"/>
      <c r="H135" s="10"/>
      <c r="I135" s="10"/>
    </row>
    <row r="136" spans="1:13" s="5" customFormat="1">
      <c r="A136" s="29"/>
      <c r="B136" s="29"/>
      <c r="C136" s="29"/>
      <c r="D136" s="29"/>
      <c r="E136" s="29"/>
      <c r="H136" s="10"/>
      <c r="I136" s="10"/>
    </row>
    <row r="137" spans="1:13" s="5" customFormat="1">
      <c r="A137" s="29"/>
      <c r="B137" s="29"/>
      <c r="C137" s="29"/>
      <c r="D137" s="29"/>
      <c r="E137" s="29"/>
      <c r="H137" s="10"/>
      <c r="I137" s="10"/>
    </row>
    <row r="138" spans="1:13" s="5" customFormat="1">
      <c r="A138" s="29"/>
      <c r="B138" s="29"/>
      <c r="C138" s="29"/>
      <c r="D138" s="29"/>
      <c r="E138" s="29"/>
      <c r="G138"/>
      <c r="H138" s="10"/>
      <c r="I138" s="10"/>
    </row>
    <row r="139" spans="1:13" s="5" customFormat="1">
      <c r="A139" s="29"/>
      <c r="B139" s="29"/>
      <c r="C139" s="29"/>
      <c r="D139" s="29"/>
      <c r="E139" s="29"/>
      <c r="G139"/>
      <c r="H139" s="10"/>
      <c r="I139" s="10"/>
    </row>
    <row r="140" spans="1:13" s="5" customFormat="1">
      <c r="A140" s="29"/>
      <c r="B140" s="29"/>
      <c r="C140" s="29"/>
      <c r="D140" s="29"/>
      <c r="E140" s="29"/>
      <c r="G140"/>
      <c r="H140" s="10"/>
      <c r="I140" s="10"/>
    </row>
    <row r="141" spans="1:13" s="5" customFormat="1">
      <c r="A141" s="29"/>
      <c r="B141" s="29"/>
      <c r="C141" s="29"/>
      <c r="D141" s="29"/>
      <c r="E141" s="29"/>
      <c r="G141"/>
      <c r="I141" s="10"/>
      <c r="K141" s="11"/>
    </row>
    <row r="142" spans="1:13" s="5" customFormat="1">
      <c r="A142" s="29"/>
      <c r="B142" s="29"/>
      <c r="C142" s="29"/>
      <c r="D142" s="29"/>
      <c r="E142" s="29"/>
      <c r="G142"/>
      <c r="J142" s="11"/>
      <c r="K142" s="11"/>
    </row>
    <row r="143" spans="1:13" s="5" customFormat="1">
      <c r="A143" s="29"/>
      <c r="B143" s="29"/>
      <c r="C143" s="29"/>
      <c r="D143" s="29"/>
      <c r="E143" s="29"/>
      <c r="G143"/>
      <c r="H143"/>
      <c r="J143" s="11"/>
    </row>
    <row r="144" spans="1:13" s="5" customFormat="1">
      <c r="A144" s="29"/>
      <c r="B144" s="29"/>
      <c r="C144" s="29"/>
      <c r="D144" s="29"/>
      <c r="E144" s="29"/>
      <c r="G144"/>
      <c r="H144"/>
      <c r="I144"/>
      <c r="L144" s="11"/>
      <c r="M144" s="11"/>
    </row>
    <row r="145" spans="1:13" s="5" customFormat="1">
      <c r="A145" s="29"/>
      <c r="B145" s="29"/>
      <c r="C145" s="29"/>
      <c r="D145" s="29"/>
      <c r="E145" s="29"/>
      <c r="G145"/>
      <c r="H145"/>
      <c r="I145"/>
      <c r="L145" s="11"/>
      <c r="M145" s="11"/>
    </row>
    <row r="146" spans="1:13" s="5" customFormat="1">
      <c r="A146" s="29"/>
      <c r="B146" s="29"/>
      <c r="C146" s="29"/>
      <c r="D146" s="29"/>
      <c r="E146" s="29"/>
      <c r="G146"/>
      <c r="H146"/>
      <c r="I146"/>
      <c r="L146" s="11"/>
      <c r="M146" s="11"/>
    </row>
    <row r="147" spans="1:13" s="5" customFormat="1">
      <c r="A147" s="29"/>
      <c r="B147" s="29"/>
      <c r="C147" s="29"/>
      <c r="D147" s="29"/>
      <c r="E147" s="29"/>
      <c r="G147"/>
      <c r="H147"/>
      <c r="I147"/>
      <c r="L147" s="11"/>
      <c r="M147" s="11"/>
    </row>
    <row r="148" spans="1:13" s="5" customFormat="1">
      <c r="A148" s="29"/>
      <c r="B148" s="29"/>
      <c r="C148" s="29"/>
      <c r="D148" s="29"/>
      <c r="E148" s="29"/>
      <c r="F148" s="25"/>
      <c r="G148"/>
      <c r="H148"/>
      <c r="I148"/>
      <c r="L148" s="11"/>
      <c r="M148" s="11"/>
    </row>
    <row r="149" spans="1:13" s="5" customFormat="1">
      <c r="A149" s="29"/>
      <c r="B149" s="29"/>
      <c r="C149" s="29"/>
      <c r="D149" s="29"/>
      <c r="E149" s="29"/>
      <c r="F149" s="25"/>
      <c r="G149"/>
      <c r="H149"/>
      <c r="I149"/>
      <c r="L149" s="11"/>
      <c r="M149" s="11"/>
    </row>
    <row r="150" spans="1:13" s="5" customFormat="1">
      <c r="A150" s="29"/>
      <c r="B150" s="29"/>
      <c r="C150" s="29"/>
      <c r="D150" s="29"/>
      <c r="E150" s="29"/>
      <c r="F150" s="25"/>
      <c r="G150"/>
      <c r="H150"/>
      <c r="I150"/>
      <c r="L150" s="11"/>
      <c r="M150" s="11"/>
    </row>
    <row r="151" spans="1:13" s="5" customFormat="1">
      <c r="A151" s="29"/>
      <c r="B151" s="29"/>
      <c r="C151" s="29"/>
      <c r="D151" s="29"/>
      <c r="E151" s="29"/>
      <c r="F151" s="25"/>
      <c r="G151"/>
      <c r="H151"/>
      <c r="I151"/>
      <c r="L151" s="11"/>
      <c r="M151" s="11"/>
    </row>
    <row r="152" spans="1:13" s="5" customFormat="1">
      <c r="A152" s="29"/>
      <c r="B152" s="29"/>
      <c r="C152" s="29"/>
      <c r="D152" s="29"/>
      <c r="E152" s="29"/>
      <c r="F152" s="25"/>
      <c r="G152" s="25"/>
      <c r="H152"/>
      <c r="I152"/>
      <c r="L152" s="11"/>
      <c r="M152" s="11"/>
    </row>
    <row r="153" spans="1:13" s="5" customFormat="1">
      <c r="A153" s="29"/>
      <c r="B153" s="29"/>
      <c r="C153" s="29"/>
      <c r="D153" s="29"/>
      <c r="E153" s="29"/>
      <c r="F153" s="25"/>
      <c r="G153" s="25"/>
      <c r="H153"/>
      <c r="I153"/>
      <c r="L153" s="11"/>
      <c r="M153" s="11"/>
    </row>
    <row r="154" spans="1:13" s="5" customFormat="1">
      <c r="A154" s="29"/>
      <c r="B154" s="29"/>
      <c r="C154" s="29"/>
      <c r="D154" s="29"/>
      <c r="E154" s="29"/>
      <c r="F154" s="25"/>
      <c r="G154" s="25"/>
      <c r="H154"/>
      <c r="I154"/>
      <c r="L154" s="11"/>
      <c r="M154" s="11"/>
    </row>
    <row r="155" spans="1:13" s="5" customFormat="1">
      <c r="A155" s="29"/>
      <c r="B155" s="29"/>
      <c r="C155" s="29"/>
      <c r="D155" s="29"/>
      <c r="E155" s="29"/>
      <c r="F155" s="25"/>
      <c r="G155" s="25"/>
      <c r="H155" s="25"/>
      <c r="I155"/>
      <c r="K155" s="25"/>
      <c r="L155" s="11"/>
      <c r="M155" s="11"/>
    </row>
    <row r="156" spans="1:13">
      <c r="A156" s="29"/>
      <c r="B156" s="29"/>
      <c r="C156" s="29"/>
      <c r="D156" s="29"/>
      <c r="E156" s="29"/>
    </row>
    <row r="157" spans="1:13">
      <c r="A157" s="29"/>
      <c r="B157" s="29"/>
      <c r="C157" s="29"/>
      <c r="D157" s="29"/>
      <c r="E157" s="29"/>
    </row>
    <row r="158" spans="1:13">
      <c r="A158" s="29"/>
      <c r="B158" s="29"/>
      <c r="C158" s="29"/>
      <c r="D158" s="29"/>
      <c r="E158" s="29"/>
    </row>
    <row r="159" spans="1:13">
      <c r="A159" s="29"/>
      <c r="B159" s="29"/>
      <c r="C159" s="29"/>
      <c r="D159" s="29"/>
      <c r="E159" s="29"/>
    </row>
    <row r="160" spans="1:13">
      <c r="A160" s="29"/>
      <c r="B160" s="29"/>
      <c r="C160" s="29"/>
      <c r="D160" s="29"/>
      <c r="E160" s="29"/>
    </row>
    <row r="161" spans="1:5">
      <c r="A161" s="29"/>
      <c r="B161" s="29"/>
      <c r="C161" s="29"/>
      <c r="D161" s="29"/>
      <c r="E161" s="29"/>
    </row>
    <row r="162" spans="1:5">
      <c r="A162" s="29"/>
      <c r="B162" s="29"/>
      <c r="C162" s="29"/>
      <c r="D162" s="29"/>
      <c r="E162" s="29"/>
    </row>
    <row r="163" spans="1:5">
      <c r="A163" s="29"/>
      <c r="B163" s="29"/>
      <c r="C163" s="29"/>
      <c r="D163" s="29"/>
      <c r="E163" s="29"/>
    </row>
    <row r="164" spans="1:5">
      <c r="A164" s="29"/>
      <c r="B164" s="29"/>
      <c r="C164" s="29"/>
      <c r="D164" s="29"/>
      <c r="E164" s="29"/>
    </row>
    <row r="165" spans="1:5">
      <c r="A165" s="29"/>
      <c r="B165" s="29"/>
      <c r="C165" s="29"/>
      <c r="D165" s="29"/>
      <c r="E165" s="29"/>
    </row>
    <row r="166" spans="1:5">
      <c r="A166" s="29"/>
      <c r="B166" s="29"/>
      <c r="C166" s="29"/>
      <c r="D166" s="29"/>
      <c r="E166" s="29"/>
    </row>
    <row r="167" spans="1:5">
      <c r="A167" s="29"/>
      <c r="B167" s="29"/>
      <c r="C167" s="29"/>
      <c r="D167" s="29"/>
      <c r="E167" s="29"/>
    </row>
    <row r="168" spans="1:5">
      <c r="A168" s="29"/>
      <c r="B168" s="29"/>
      <c r="C168" s="29"/>
      <c r="D168" s="29"/>
      <c r="E168" s="29"/>
    </row>
    <row r="169" spans="1:5">
      <c r="A169" s="29"/>
      <c r="B169" s="29"/>
      <c r="C169" s="29"/>
      <c r="D169" s="29"/>
      <c r="E169" s="29"/>
    </row>
    <row r="170" spans="1:5">
      <c r="A170" s="29"/>
      <c r="B170" s="29"/>
      <c r="C170" s="29"/>
      <c r="D170" s="29"/>
      <c r="E170" s="29"/>
    </row>
    <row r="171" spans="1:5">
      <c r="A171" s="29"/>
      <c r="B171" s="29"/>
      <c r="C171" s="29"/>
      <c r="D171" s="29"/>
      <c r="E171" s="29"/>
    </row>
    <row r="172" spans="1:5">
      <c r="A172" s="29"/>
      <c r="B172" s="29"/>
      <c r="C172" s="29"/>
      <c r="D172" s="29"/>
      <c r="E172" s="29"/>
    </row>
    <row r="173" spans="1:5">
      <c r="A173" s="29"/>
      <c r="B173" s="29"/>
      <c r="C173" s="29"/>
      <c r="D173" s="29"/>
      <c r="E173" s="29"/>
    </row>
    <row r="174" spans="1:5">
      <c r="A174" s="29"/>
      <c r="B174" s="29"/>
      <c r="C174" s="29"/>
      <c r="D174" s="29"/>
      <c r="E174" s="29"/>
    </row>
    <row r="175" spans="1:5">
      <c r="A175" s="29"/>
      <c r="B175" s="29"/>
      <c r="C175" s="29"/>
      <c r="D175" s="29"/>
      <c r="E175" s="29"/>
    </row>
    <row r="176" spans="1:5">
      <c r="A176" s="29"/>
      <c r="B176" s="29"/>
      <c r="C176" s="29"/>
      <c r="D176" s="29"/>
      <c r="E176" s="29"/>
    </row>
    <row r="177" spans="1:5">
      <c r="A177" s="29"/>
      <c r="B177" s="29"/>
      <c r="C177" s="29"/>
      <c r="D177" s="29"/>
      <c r="E177" s="29"/>
    </row>
    <row r="178" spans="1:5">
      <c r="A178" s="29"/>
      <c r="B178" s="29"/>
      <c r="C178" s="29"/>
      <c r="D178" s="29"/>
      <c r="E178" s="29"/>
    </row>
    <row r="179" spans="1:5">
      <c r="A179" s="29"/>
      <c r="B179" s="29"/>
      <c r="C179" s="29"/>
      <c r="D179" s="29"/>
      <c r="E179" s="29"/>
    </row>
    <row r="180" spans="1:5">
      <c r="A180" s="29"/>
      <c r="B180" s="29"/>
      <c r="C180" s="29"/>
      <c r="D180" s="29"/>
      <c r="E180" s="29"/>
    </row>
    <row r="181" spans="1:5">
      <c r="A181" s="29"/>
      <c r="B181" s="29"/>
      <c r="C181" s="29"/>
      <c r="D181" s="29"/>
      <c r="E181" s="29"/>
    </row>
    <row r="182" spans="1:5">
      <c r="A182" s="29"/>
      <c r="B182" s="29"/>
      <c r="C182" s="29"/>
      <c r="D182" s="29"/>
      <c r="E182" s="29"/>
    </row>
    <row r="183" spans="1:5">
      <c r="A183" s="29"/>
      <c r="B183" s="29"/>
      <c r="C183" s="29"/>
      <c r="D183" s="29"/>
      <c r="E183" s="29"/>
    </row>
    <row r="184" spans="1:5">
      <c r="A184" s="29"/>
      <c r="B184" s="29"/>
      <c r="C184" s="29"/>
      <c r="D184" s="29"/>
      <c r="E184" s="29"/>
    </row>
    <row r="185" spans="1:5">
      <c r="A185" s="29"/>
      <c r="B185" s="29"/>
      <c r="C185" s="29"/>
      <c r="D185" s="29"/>
      <c r="E185" s="29"/>
    </row>
    <row r="186" spans="1:5">
      <c r="A186" s="29"/>
      <c r="B186" s="29"/>
      <c r="C186" s="29"/>
      <c r="D186" s="29"/>
      <c r="E186" s="29"/>
    </row>
    <row r="187" spans="1:5">
      <c r="A187" s="29"/>
      <c r="B187" s="29"/>
      <c r="C187" s="29"/>
      <c r="D187" s="29"/>
      <c r="E187" s="29"/>
    </row>
    <row r="188" spans="1:5">
      <c r="A188" s="29"/>
      <c r="B188" s="29"/>
      <c r="C188" s="29"/>
      <c r="D188" s="29"/>
      <c r="E188" s="29"/>
    </row>
    <row r="189" spans="1:5">
      <c r="A189" s="29"/>
      <c r="B189" s="29"/>
      <c r="C189" s="29"/>
      <c r="D189" s="29"/>
      <c r="E189" s="29"/>
    </row>
    <row r="190" spans="1:5">
      <c r="A190" s="29"/>
      <c r="B190" s="29"/>
      <c r="C190" s="29"/>
      <c r="D190" s="29"/>
      <c r="E190" s="29"/>
    </row>
    <row r="191" spans="1:5">
      <c r="A191" s="29"/>
      <c r="B191" s="29"/>
      <c r="C191" s="29"/>
      <c r="D191" s="29"/>
      <c r="E191" s="29"/>
    </row>
    <row r="192" spans="1:5">
      <c r="A192" s="29"/>
      <c r="B192" s="29"/>
      <c r="C192" s="29"/>
      <c r="D192" s="29"/>
      <c r="E192" s="29"/>
    </row>
    <row r="193" spans="1:11">
      <c r="A193" s="29"/>
      <c r="B193" s="29"/>
      <c r="C193" s="29"/>
      <c r="D193" s="29"/>
      <c r="E193" s="29"/>
    </row>
    <row r="194" spans="1:11">
      <c r="A194" s="29"/>
      <c r="B194" s="29"/>
      <c r="C194" s="29"/>
      <c r="D194" s="29"/>
      <c r="E194" s="29"/>
      <c r="F194" s="40"/>
    </row>
    <row r="195" spans="1:11">
      <c r="A195" s="29"/>
      <c r="B195" s="29"/>
      <c r="C195" s="29"/>
      <c r="D195" s="29"/>
      <c r="E195" s="29"/>
      <c r="F195" s="29"/>
    </row>
    <row r="196" spans="1:11">
      <c r="A196" s="29"/>
      <c r="B196" s="29"/>
      <c r="C196" s="29"/>
      <c r="D196" s="29"/>
      <c r="E196" s="29"/>
      <c r="F196" s="29"/>
    </row>
    <row r="197" spans="1:11">
      <c r="A197" s="29"/>
      <c r="B197" s="29"/>
      <c r="C197" s="29"/>
      <c r="D197" s="29"/>
      <c r="E197" s="29"/>
      <c r="F197" s="29"/>
    </row>
    <row r="198" spans="1:11">
      <c r="A198" s="29"/>
      <c r="B198" s="29"/>
      <c r="C198" s="29"/>
      <c r="D198" s="29"/>
      <c r="E198" s="29"/>
      <c r="F198" s="29"/>
      <c r="G198" s="41"/>
    </row>
    <row r="199" spans="1:11">
      <c r="A199" s="29"/>
      <c r="B199" s="29"/>
      <c r="C199" s="29"/>
      <c r="D199" s="29"/>
      <c r="E199" s="29"/>
      <c r="F199" s="29"/>
      <c r="G199" s="30"/>
    </row>
    <row r="200" spans="1:11">
      <c r="A200" s="29"/>
      <c r="B200" s="29"/>
      <c r="C200" s="29"/>
      <c r="D200" s="29"/>
      <c r="E200" s="29"/>
      <c r="F200" s="29"/>
      <c r="G200" s="30"/>
    </row>
    <row r="201" spans="1:11">
      <c r="A201" s="29"/>
      <c r="B201" s="29"/>
      <c r="C201" s="29"/>
      <c r="F201" s="29"/>
      <c r="G201" s="30"/>
      <c r="H201" s="42"/>
      <c r="K201" s="32"/>
    </row>
    <row r="202" spans="1:11" s="32" customFormat="1" ht="16.5" customHeight="1">
      <c r="A202" s="29"/>
      <c r="B202" s="29"/>
      <c r="C202" s="29"/>
      <c r="D202" s="25"/>
      <c r="E202" s="25"/>
      <c r="F202" s="29"/>
      <c r="G202" s="30"/>
      <c r="H202" s="31"/>
    </row>
    <row r="203" spans="1:11" s="32" customFormat="1" ht="16.5" customHeight="1">
      <c r="A203" s="29"/>
      <c r="B203" s="29"/>
      <c r="C203" s="29"/>
      <c r="D203" s="25"/>
      <c r="E203" s="25"/>
      <c r="F203" s="29"/>
      <c r="G203" s="30"/>
      <c r="H203" s="31"/>
    </row>
    <row r="204" spans="1:11" s="32" customFormat="1" ht="16.5" customHeight="1">
      <c r="A204" s="29"/>
      <c r="B204" s="29"/>
      <c r="C204" s="29"/>
      <c r="D204" s="25"/>
      <c r="E204" s="25"/>
      <c r="F204" s="29"/>
      <c r="G204" s="30"/>
      <c r="H204" s="31"/>
    </row>
    <row r="205" spans="1:11" s="32" customFormat="1" ht="16.5" customHeight="1">
      <c r="A205" s="25"/>
      <c r="B205" s="25"/>
      <c r="C205" s="25"/>
      <c r="D205" s="25"/>
      <c r="E205" s="25"/>
      <c r="F205" s="29"/>
      <c r="G205" s="30"/>
      <c r="H205" s="31"/>
    </row>
    <row r="206" spans="1:11" s="32" customFormat="1" ht="16.5" customHeight="1">
      <c r="A206" s="25"/>
      <c r="B206" s="25"/>
      <c r="C206" s="25"/>
      <c r="D206" s="25"/>
      <c r="E206" s="25"/>
      <c r="F206" s="29"/>
      <c r="G206" s="30"/>
      <c r="H206" s="31"/>
    </row>
    <row r="207" spans="1:11" s="32" customFormat="1" ht="16.5" customHeight="1">
      <c r="A207" s="25"/>
      <c r="B207" s="25"/>
      <c r="C207" s="25"/>
      <c r="D207" s="25"/>
      <c r="E207" s="25"/>
      <c r="F207" s="29"/>
      <c r="G207" s="30"/>
      <c r="H207" s="31"/>
    </row>
    <row r="208" spans="1:11" s="32" customFormat="1" ht="16.5" customHeight="1">
      <c r="A208" s="25"/>
      <c r="B208" s="25"/>
      <c r="C208" s="25"/>
      <c r="D208" s="25"/>
      <c r="E208" s="25"/>
      <c r="F208" s="29"/>
      <c r="G208" s="30"/>
      <c r="H208" s="31"/>
    </row>
    <row r="209" spans="1:8" s="32" customFormat="1" ht="16.5" customHeight="1">
      <c r="A209" s="25"/>
      <c r="B209" s="25"/>
      <c r="C209" s="25"/>
      <c r="D209" s="25"/>
      <c r="E209" s="25"/>
      <c r="F209" s="29"/>
      <c r="G209" s="30"/>
      <c r="H209" s="31"/>
    </row>
    <row r="210" spans="1:8" s="32" customFormat="1" ht="16.5" customHeight="1">
      <c r="A210" s="25"/>
      <c r="B210" s="25"/>
      <c r="C210" s="25"/>
      <c r="D210" s="25"/>
      <c r="E210" s="25"/>
      <c r="F210" s="29"/>
      <c r="G210" s="30"/>
      <c r="H210" s="31"/>
    </row>
    <row r="211" spans="1:8" s="32" customFormat="1" ht="16.5" customHeight="1">
      <c r="A211" s="25"/>
      <c r="B211" s="25"/>
      <c r="C211" s="25"/>
      <c r="D211" s="25"/>
      <c r="E211" s="25"/>
      <c r="F211" s="29"/>
      <c r="G211" s="30"/>
      <c r="H211" s="31"/>
    </row>
    <row r="212" spans="1:8" s="32" customFormat="1" ht="16.5" customHeight="1">
      <c r="A212" s="25"/>
      <c r="B212" s="25"/>
      <c r="C212" s="25"/>
      <c r="D212" s="25"/>
      <c r="E212" s="25"/>
      <c r="F212" s="29"/>
      <c r="G212" s="30"/>
      <c r="H212" s="31"/>
    </row>
    <row r="213" spans="1:8" s="32" customFormat="1" ht="16.5" customHeight="1">
      <c r="A213" s="25"/>
      <c r="B213" s="25"/>
      <c r="C213" s="25"/>
      <c r="D213" s="25"/>
      <c r="E213" s="25"/>
      <c r="F213" s="29"/>
      <c r="G213" s="30"/>
      <c r="H213" s="31"/>
    </row>
    <row r="214" spans="1:8" s="32" customFormat="1" ht="16.5" customHeight="1">
      <c r="A214" s="25"/>
      <c r="B214" s="25"/>
      <c r="C214" s="25"/>
      <c r="D214" s="25"/>
      <c r="E214" s="25"/>
      <c r="F214" s="29"/>
      <c r="G214" s="30"/>
      <c r="H214" s="31"/>
    </row>
    <row r="215" spans="1:8" s="32" customFormat="1" ht="16.5" customHeight="1">
      <c r="A215" s="25"/>
      <c r="B215" s="25"/>
      <c r="C215" s="25"/>
      <c r="D215" s="25"/>
      <c r="E215" s="25"/>
      <c r="F215" s="29"/>
      <c r="G215" s="30"/>
      <c r="H215" s="31"/>
    </row>
    <row r="216" spans="1:8" s="32" customFormat="1" ht="16.5" customHeight="1">
      <c r="A216" s="25"/>
      <c r="B216" s="25"/>
      <c r="C216" s="25"/>
      <c r="D216" s="25"/>
      <c r="E216" s="25"/>
      <c r="F216" s="29"/>
      <c r="G216" s="30"/>
      <c r="H216" s="31"/>
    </row>
    <row r="217" spans="1:8" s="32" customFormat="1" ht="16.5" customHeight="1">
      <c r="A217" s="25"/>
      <c r="B217" s="25"/>
      <c r="C217" s="25"/>
      <c r="D217" s="25"/>
      <c r="E217" s="25"/>
      <c r="F217" s="29"/>
      <c r="G217" s="30"/>
      <c r="H217" s="31"/>
    </row>
    <row r="218" spans="1:8" s="32" customFormat="1" ht="16.5" customHeight="1">
      <c r="A218" s="25"/>
      <c r="B218" s="25"/>
      <c r="C218" s="25"/>
      <c r="D218" s="25"/>
      <c r="E218" s="25"/>
      <c r="F218" s="29"/>
      <c r="G218" s="30"/>
      <c r="H218" s="31"/>
    </row>
    <row r="219" spans="1:8" s="32" customFormat="1" ht="16.5" customHeight="1">
      <c r="A219" s="25"/>
      <c r="B219" s="25"/>
      <c r="C219" s="25"/>
      <c r="D219" s="25"/>
      <c r="E219" s="25"/>
      <c r="F219" s="29"/>
      <c r="G219" s="30"/>
      <c r="H219" s="31"/>
    </row>
    <row r="220" spans="1:8" s="32" customFormat="1" ht="16.5" customHeight="1">
      <c r="A220" s="25"/>
      <c r="B220" s="25"/>
      <c r="C220" s="25"/>
      <c r="D220" s="25"/>
      <c r="E220" s="25"/>
      <c r="F220" s="29"/>
      <c r="G220" s="30"/>
      <c r="H220" s="31"/>
    </row>
    <row r="221" spans="1:8" s="32" customFormat="1" ht="16.5" customHeight="1">
      <c r="A221" s="25"/>
      <c r="B221" s="25"/>
      <c r="C221" s="25"/>
      <c r="D221" s="25"/>
      <c r="E221" s="25"/>
      <c r="F221" s="29"/>
      <c r="G221" s="30"/>
      <c r="H221" s="31"/>
    </row>
    <row r="222" spans="1:8" s="32" customFormat="1" ht="16.5" customHeight="1">
      <c r="A222" s="25"/>
      <c r="B222" s="25"/>
      <c r="C222" s="25"/>
      <c r="D222" s="25"/>
      <c r="E222" s="25"/>
      <c r="F222" s="29"/>
      <c r="G222" s="30"/>
      <c r="H222" s="31"/>
    </row>
    <row r="223" spans="1:8" s="32" customFormat="1" ht="16.5" customHeight="1">
      <c r="A223" s="25"/>
      <c r="B223" s="25"/>
      <c r="C223" s="25"/>
      <c r="D223" s="25"/>
      <c r="E223" s="25"/>
      <c r="F223" s="29"/>
      <c r="G223" s="30"/>
      <c r="H223" s="31"/>
    </row>
    <row r="224" spans="1:8" s="32" customFormat="1" ht="16.5" customHeight="1">
      <c r="A224" s="25"/>
      <c r="B224" s="25"/>
      <c r="C224" s="25"/>
      <c r="D224" s="25"/>
      <c r="E224" s="25"/>
      <c r="F224" s="29"/>
      <c r="G224" s="30"/>
      <c r="H224" s="31"/>
    </row>
    <row r="225" spans="1:11" s="32" customFormat="1" ht="16.5" customHeight="1">
      <c r="A225" s="25"/>
      <c r="B225" s="25"/>
      <c r="C225" s="25"/>
      <c r="D225" s="25"/>
      <c r="E225" s="25"/>
      <c r="F225" s="29"/>
      <c r="G225" s="30"/>
      <c r="H225" s="31"/>
    </row>
    <row r="226" spans="1:11" s="32" customFormat="1" ht="16.5" customHeight="1">
      <c r="A226" s="25"/>
      <c r="B226" s="25"/>
      <c r="C226" s="25"/>
      <c r="D226" s="25"/>
      <c r="E226" s="25"/>
      <c r="F226" s="29"/>
      <c r="G226" s="30"/>
      <c r="H226" s="31"/>
    </row>
    <row r="227" spans="1:11" s="32" customFormat="1" ht="16.5" customHeight="1">
      <c r="A227" s="25"/>
      <c r="B227" s="25"/>
      <c r="C227" s="25"/>
      <c r="D227" s="25"/>
      <c r="E227" s="25"/>
      <c r="F227" s="29"/>
      <c r="G227" s="30"/>
      <c r="H227" s="31"/>
    </row>
    <row r="228" spans="1:11" s="32" customFormat="1" ht="16.5" customHeight="1">
      <c r="A228" s="25"/>
      <c r="B228" s="25"/>
      <c r="C228" s="25"/>
      <c r="D228" s="25"/>
      <c r="E228" s="25"/>
      <c r="F228" s="33"/>
      <c r="G228" s="30"/>
      <c r="H228" s="31"/>
    </row>
    <row r="229" spans="1:11" s="32" customFormat="1" ht="16.5" customHeight="1">
      <c r="A229" s="25"/>
      <c r="B229" s="25"/>
      <c r="C229" s="25"/>
      <c r="D229" s="25"/>
      <c r="E229" s="25"/>
      <c r="F229" s="33"/>
      <c r="G229" s="30"/>
      <c r="H229" s="31"/>
    </row>
    <row r="230" spans="1:11" s="32" customFormat="1">
      <c r="A230" s="25"/>
      <c r="B230" s="25"/>
      <c r="C230" s="25"/>
      <c r="D230" s="25"/>
      <c r="E230" s="25"/>
      <c r="F230" s="33"/>
      <c r="G230" s="30"/>
      <c r="H230" s="31"/>
      <c r="K230" s="25"/>
    </row>
    <row r="231" spans="1:11">
      <c r="D231" s="29"/>
      <c r="E231" s="29"/>
      <c r="F231" s="33"/>
      <c r="G231" s="30"/>
      <c r="H231" s="31"/>
    </row>
    <row r="232" spans="1:11">
      <c r="D232" s="29"/>
      <c r="E232" s="29"/>
      <c r="F232" s="33"/>
      <c r="G232" s="30"/>
      <c r="H232" s="31"/>
    </row>
    <row r="233" spans="1:11">
      <c r="D233" s="29"/>
      <c r="E233" s="29"/>
      <c r="F233" s="33"/>
      <c r="G233" s="30"/>
      <c r="H233" s="31"/>
    </row>
    <row r="234" spans="1:11">
      <c r="D234" s="29"/>
      <c r="E234" s="29"/>
      <c r="F234" s="33"/>
      <c r="G234" s="30"/>
      <c r="H234" s="31"/>
    </row>
    <row r="235" spans="1:11">
      <c r="A235" s="29"/>
      <c r="B235" s="29"/>
      <c r="C235" s="29"/>
      <c r="D235" s="29"/>
      <c r="E235" s="29"/>
      <c r="F235" s="33"/>
      <c r="G235" s="30"/>
      <c r="H235" s="31"/>
      <c r="K235" s="32"/>
    </row>
    <row r="236" spans="1:11" s="32" customFormat="1">
      <c r="A236" s="29"/>
      <c r="B236" s="29"/>
      <c r="C236" s="29"/>
      <c r="D236" s="29"/>
      <c r="E236" s="29"/>
      <c r="F236" s="33"/>
      <c r="G236" s="30"/>
      <c r="H236" s="31"/>
    </row>
    <row r="237" spans="1:11" s="32" customFormat="1">
      <c r="A237" s="29"/>
      <c r="B237" s="29"/>
      <c r="C237" s="29"/>
      <c r="D237" s="29"/>
      <c r="E237" s="29"/>
      <c r="F237" s="33"/>
      <c r="G237" s="30"/>
      <c r="H237" s="31"/>
    </row>
    <row r="238" spans="1:11" s="32" customFormat="1">
      <c r="A238" s="29"/>
      <c r="B238" s="29"/>
      <c r="C238" s="29"/>
      <c r="D238" s="29"/>
      <c r="E238" s="29"/>
      <c r="F238" s="33"/>
      <c r="G238" s="30"/>
      <c r="H238" s="31"/>
    </row>
    <row r="239" spans="1:11" s="32" customFormat="1">
      <c r="A239" s="29"/>
      <c r="B239" s="29"/>
      <c r="C239" s="29"/>
      <c r="D239" s="29"/>
      <c r="E239" s="29"/>
      <c r="F239" s="33"/>
      <c r="G239" s="30"/>
      <c r="H239" s="31"/>
    </row>
    <row r="240" spans="1:11" s="32" customFormat="1">
      <c r="A240" s="29"/>
      <c r="B240" s="29"/>
      <c r="C240" s="29"/>
      <c r="D240" s="29"/>
      <c r="E240" s="29"/>
      <c r="F240" s="33"/>
      <c r="G240" s="30"/>
      <c r="H240" s="31"/>
    </row>
    <row r="241" spans="1:8" s="32" customFormat="1">
      <c r="A241" s="29"/>
      <c r="B241" s="29"/>
      <c r="C241" s="29"/>
      <c r="D241" s="29"/>
      <c r="E241" s="29"/>
      <c r="F241" s="33"/>
      <c r="G241" s="30"/>
      <c r="H241" s="31"/>
    </row>
    <row r="242" spans="1:8" s="32" customFormat="1">
      <c r="A242" s="29"/>
      <c r="B242" s="29"/>
      <c r="C242" s="29"/>
      <c r="D242" s="25"/>
      <c r="E242" s="25"/>
      <c r="F242" s="33"/>
      <c r="G242" s="30"/>
      <c r="H242" s="31"/>
    </row>
    <row r="243" spans="1:8" s="32" customFormat="1">
      <c r="A243" s="29"/>
      <c r="B243" s="29"/>
      <c r="C243" s="29"/>
      <c r="D243" s="25"/>
      <c r="E243" s="25"/>
      <c r="F243" s="33"/>
      <c r="G243" s="30"/>
      <c r="H243" s="31"/>
    </row>
    <row r="244" spans="1:8" s="32" customFormat="1">
      <c r="A244" s="29"/>
      <c r="B244" s="29"/>
      <c r="C244" s="29"/>
      <c r="D244" s="25"/>
      <c r="E244" s="25"/>
      <c r="F244" s="33"/>
      <c r="G244" s="30"/>
      <c r="H244" s="31"/>
    </row>
    <row r="245" spans="1:8" s="32" customFormat="1">
      <c r="A245" s="29"/>
      <c r="B245" s="29"/>
      <c r="C245" s="29"/>
      <c r="D245" s="25"/>
      <c r="E245" s="25"/>
      <c r="F245" s="33"/>
      <c r="G245" s="30"/>
      <c r="H245" s="31"/>
    </row>
    <row r="246" spans="1:8" s="32" customFormat="1">
      <c r="A246" s="25"/>
      <c r="B246" s="25"/>
      <c r="C246" s="25"/>
      <c r="D246" s="25"/>
      <c r="E246" s="25"/>
      <c r="F246" s="33"/>
      <c r="G246" s="30"/>
      <c r="H246" s="31"/>
    </row>
    <row r="247" spans="1:8" s="32" customFormat="1">
      <c r="A247" s="25"/>
      <c r="B247" s="25"/>
      <c r="C247" s="25"/>
      <c r="D247" s="25"/>
      <c r="E247" s="25"/>
      <c r="F247" s="33"/>
      <c r="G247" s="30"/>
      <c r="H247" s="31"/>
    </row>
    <row r="248" spans="1:8" s="32" customFormat="1">
      <c r="A248" s="25"/>
      <c r="B248" s="25"/>
      <c r="C248" s="25"/>
      <c r="D248" s="25"/>
      <c r="E248" s="25"/>
      <c r="F248" s="33"/>
      <c r="G248" s="30"/>
      <c r="H248" s="31"/>
    </row>
    <row r="249" spans="1:8" s="32" customFormat="1">
      <c r="A249" s="25"/>
      <c r="B249" s="25"/>
      <c r="C249" s="25"/>
      <c r="D249" s="25"/>
      <c r="E249" s="25"/>
      <c r="F249" s="33"/>
      <c r="G249" s="30"/>
      <c r="H249" s="31"/>
    </row>
    <row r="250" spans="1:8" s="32" customFormat="1">
      <c r="A250" s="25"/>
      <c r="B250" s="25"/>
      <c r="C250" s="25"/>
      <c r="D250" s="25"/>
      <c r="E250" s="25"/>
      <c r="F250" s="33"/>
      <c r="G250" s="30"/>
      <c r="H250" s="31"/>
    </row>
    <row r="251" spans="1:8" s="32" customFormat="1">
      <c r="A251" s="25"/>
      <c r="B251" s="25"/>
      <c r="C251" s="25"/>
      <c r="D251" s="25"/>
      <c r="E251" s="25"/>
      <c r="F251" s="33"/>
      <c r="G251" s="30"/>
      <c r="H251" s="31"/>
    </row>
    <row r="252" spans="1:8" s="32" customFormat="1">
      <c r="A252" s="25"/>
      <c r="B252" s="25"/>
      <c r="C252" s="25"/>
      <c r="D252" s="25"/>
      <c r="E252" s="25"/>
      <c r="F252" s="33"/>
      <c r="G252" s="30"/>
      <c r="H252" s="31"/>
    </row>
    <row r="253" spans="1:8" s="32" customFormat="1">
      <c r="A253" s="25"/>
      <c r="B253" s="25"/>
      <c r="C253" s="25"/>
      <c r="D253" s="25"/>
      <c r="E253" s="25"/>
      <c r="F253" s="33"/>
      <c r="G253" s="30"/>
      <c r="H253" s="31"/>
    </row>
    <row r="254" spans="1:8" s="32" customFormat="1">
      <c r="A254" s="25"/>
      <c r="B254" s="25"/>
      <c r="C254" s="25"/>
      <c r="D254" s="25"/>
      <c r="E254" s="25"/>
      <c r="F254" s="33"/>
      <c r="G254" s="30"/>
      <c r="H254" s="31"/>
    </row>
    <row r="255" spans="1:8" s="32" customFormat="1">
      <c r="A255" s="25"/>
      <c r="B255" s="25"/>
      <c r="C255" s="25"/>
      <c r="D255" s="25"/>
      <c r="E255" s="25"/>
      <c r="F255" s="33"/>
      <c r="G255" s="30"/>
      <c r="H255" s="31"/>
    </row>
    <row r="256" spans="1:8" s="32" customFormat="1">
      <c r="A256" s="25"/>
      <c r="B256" s="25"/>
      <c r="C256" s="25"/>
      <c r="D256" s="25"/>
      <c r="E256" s="25"/>
      <c r="F256" s="33"/>
      <c r="G256" s="30"/>
      <c r="H256" s="31"/>
    </row>
    <row r="257" spans="1:11" s="32" customFormat="1">
      <c r="A257" s="25"/>
      <c r="B257" s="25"/>
      <c r="C257" s="25"/>
      <c r="D257" s="25"/>
      <c r="E257" s="25"/>
      <c r="F257" s="33"/>
      <c r="G257" s="30"/>
      <c r="H257" s="31"/>
    </row>
    <row r="258" spans="1:11" s="32" customFormat="1">
      <c r="A258" s="25"/>
      <c r="B258" s="25"/>
      <c r="C258" s="25"/>
      <c r="D258" s="25"/>
      <c r="E258" s="25"/>
      <c r="F258" s="33"/>
      <c r="G258" s="30"/>
      <c r="H258" s="31"/>
    </row>
    <row r="259" spans="1:11" s="32" customFormat="1">
      <c r="A259" s="25"/>
      <c r="B259" s="25"/>
      <c r="C259" s="25"/>
      <c r="D259" s="25"/>
      <c r="E259" s="25"/>
      <c r="F259" s="33"/>
      <c r="G259" s="30"/>
      <c r="H259" s="31"/>
    </row>
    <row r="260" spans="1:11" s="32" customFormat="1">
      <c r="A260" s="25"/>
      <c r="B260" s="25"/>
      <c r="C260" s="25"/>
      <c r="D260" s="25"/>
      <c r="E260" s="25"/>
      <c r="F260" s="33"/>
      <c r="G260" s="30"/>
      <c r="H260" s="31"/>
    </row>
    <row r="261" spans="1:11" s="32" customFormat="1">
      <c r="A261" s="25"/>
      <c r="B261" s="25"/>
      <c r="C261" s="25"/>
      <c r="D261" s="25"/>
      <c r="E261" s="25"/>
      <c r="F261" s="33"/>
      <c r="G261" s="30"/>
      <c r="H261" s="31"/>
    </row>
    <row r="262" spans="1:11" s="32" customFormat="1">
      <c r="A262" s="25"/>
      <c r="B262" s="25"/>
      <c r="C262" s="25"/>
      <c r="D262" s="25"/>
      <c r="E262" s="25"/>
      <c r="F262" s="33"/>
      <c r="G262" s="30"/>
      <c r="H262" s="31"/>
    </row>
    <row r="263" spans="1:11" s="32" customFormat="1">
      <c r="A263" s="25"/>
      <c r="B263" s="25"/>
      <c r="C263" s="25"/>
      <c r="D263" s="25"/>
      <c r="E263" s="25"/>
      <c r="F263" s="33"/>
      <c r="G263" s="30"/>
      <c r="H263" s="31"/>
    </row>
    <row r="264" spans="1:11" s="32" customFormat="1">
      <c r="A264" s="25"/>
      <c r="B264" s="25"/>
      <c r="C264" s="25"/>
      <c r="D264" s="25"/>
      <c r="E264" s="25"/>
      <c r="F264" s="33"/>
      <c r="G264" s="30"/>
      <c r="H264" s="31"/>
    </row>
    <row r="265" spans="1:11" s="32" customFormat="1">
      <c r="A265" s="25"/>
      <c r="B265" s="25"/>
      <c r="C265" s="25"/>
      <c r="D265" s="25"/>
      <c r="E265" s="25"/>
      <c r="F265" s="25"/>
      <c r="G265" s="30"/>
      <c r="H265" s="31"/>
    </row>
    <row r="266" spans="1:11" s="32" customFormat="1">
      <c r="A266" s="25"/>
      <c r="B266" s="25"/>
      <c r="C266" s="25"/>
      <c r="D266" s="25"/>
      <c r="E266" s="25"/>
      <c r="F266" s="25"/>
      <c r="G266" s="30"/>
      <c r="H266" s="31"/>
    </row>
    <row r="267" spans="1:11" s="32" customFormat="1">
      <c r="A267" s="25"/>
      <c r="B267" s="25"/>
      <c r="C267" s="25"/>
      <c r="D267" s="25"/>
      <c r="E267" s="25"/>
      <c r="F267" s="25"/>
      <c r="G267" s="30"/>
      <c r="H267" s="31"/>
    </row>
    <row r="268" spans="1:11" s="32" customFormat="1">
      <c r="A268" s="25"/>
      <c r="B268" s="25"/>
      <c r="C268" s="25"/>
      <c r="D268" s="25"/>
      <c r="E268" s="25"/>
      <c r="F268" s="25"/>
      <c r="G268" s="30"/>
      <c r="H268" s="31"/>
    </row>
    <row r="269" spans="1:11" s="32" customFormat="1">
      <c r="A269" s="25"/>
      <c r="B269" s="25"/>
      <c r="C269" s="25"/>
      <c r="D269" s="25"/>
      <c r="E269" s="25"/>
      <c r="F269" s="25"/>
      <c r="G269" s="25"/>
      <c r="H269" s="31"/>
    </row>
    <row r="270" spans="1:11" s="32" customFormat="1">
      <c r="A270" s="25"/>
      <c r="B270" s="25"/>
      <c r="C270" s="25"/>
      <c r="D270" s="25"/>
      <c r="E270" s="25"/>
      <c r="F270" s="25"/>
      <c r="G270" s="25"/>
      <c r="H270" s="31"/>
    </row>
    <row r="271" spans="1:11" s="32" customFormat="1">
      <c r="A271" s="25"/>
      <c r="B271" s="25"/>
      <c r="C271" s="25"/>
      <c r="D271" s="25"/>
      <c r="E271" s="25"/>
      <c r="F271" s="25"/>
      <c r="G271" s="25"/>
      <c r="H271" s="31"/>
    </row>
    <row r="272" spans="1:11" s="32" customFormat="1">
      <c r="A272" s="25"/>
      <c r="B272" s="25"/>
      <c r="C272" s="25"/>
      <c r="D272" s="25"/>
      <c r="E272" s="25"/>
      <c r="F272" s="25"/>
      <c r="G272" s="25"/>
      <c r="H272" s="25"/>
      <c r="K272" s="25"/>
    </row>
    <row r="295" spans="1:11">
      <c r="F295" s="33"/>
    </row>
    <row r="296" spans="1:11">
      <c r="F296" s="33"/>
    </row>
    <row r="297" spans="1:11">
      <c r="F297" s="33"/>
    </row>
    <row r="298" spans="1:11">
      <c r="F298" s="33"/>
    </row>
    <row r="299" spans="1:11">
      <c r="F299" s="33"/>
      <c r="G299" s="30"/>
    </row>
    <row r="300" spans="1:11">
      <c r="F300" s="33"/>
      <c r="G300" s="30"/>
    </row>
    <row r="301" spans="1:11">
      <c r="F301" s="33"/>
      <c r="G301" s="30"/>
    </row>
    <row r="302" spans="1:11">
      <c r="F302" s="33"/>
      <c r="G302" s="30"/>
      <c r="H302" s="31"/>
      <c r="K302" s="32"/>
    </row>
    <row r="303" spans="1:11" s="32" customFormat="1">
      <c r="A303" s="25"/>
      <c r="B303" s="25"/>
      <c r="C303" s="25"/>
      <c r="D303" s="25"/>
      <c r="E303" s="25"/>
      <c r="F303" s="33"/>
      <c r="G303" s="30"/>
      <c r="H303" s="31"/>
    </row>
    <row r="304" spans="1:11" s="32" customFormat="1">
      <c r="A304" s="25"/>
      <c r="B304" s="25"/>
      <c r="C304" s="25"/>
      <c r="D304" s="25"/>
      <c r="E304" s="25"/>
      <c r="F304" s="33"/>
      <c r="G304" s="30"/>
      <c r="H304" s="31"/>
    </row>
    <row r="305" spans="1:11" s="32" customFormat="1">
      <c r="A305" s="25"/>
      <c r="B305" s="25"/>
      <c r="C305" s="25"/>
      <c r="D305" s="25"/>
      <c r="E305" s="25"/>
      <c r="F305" s="33"/>
      <c r="G305" s="30"/>
      <c r="H305" s="31"/>
    </row>
    <row r="306" spans="1:11" s="32" customFormat="1" ht="16.899999999999999" customHeight="1">
      <c r="A306" s="25"/>
      <c r="B306" s="25"/>
      <c r="C306" s="25"/>
      <c r="D306" s="25"/>
      <c r="E306" s="25"/>
      <c r="F306" s="25"/>
      <c r="G306" s="30"/>
      <c r="H306" s="31"/>
    </row>
    <row r="307" spans="1:11" s="32" customFormat="1">
      <c r="A307" s="25"/>
      <c r="B307" s="25"/>
      <c r="C307" s="25"/>
      <c r="D307" s="25"/>
      <c r="E307" s="25"/>
      <c r="F307" s="25"/>
      <c r="G307" s="30"/>
      <c r="H307" s="31"/>
    </row>
    <row r="308" spans="1:11" s="32" customFormat="1">
      <c r="A308" s="25"/>
      <c r="B308" s="25"/>
      <c r="C308" s="25"/>
      <c r="D308" s="25"/>
      <c r="E308" s="25"/>
      <c r="F308" s="25"/>
      <c r="G308" s="30"/>
      <c r="H308" s="31"/>
    </row>
    <row r="309" spans="1:11" s="32" customFormat="1">
      <c r="A309" s="25"/>
      <c r="B309" s="25"/>
      <c r="C309" s="25"/>
      <c r="D309" s="25"/>
      <c r="E309" s="25"/>
      <c r="F309" s="25"/>
      <c r="G309" s="30"/>
      <c r="H309" s="31"/>
    </row>
    <row r="310" spans="1:11" s="32" customFormat="1">
      <c r="A310" s="25"/>
      <c r="B310" s="25"/>
      <c r="C310" s="25"/>
      <c r="D310" s="25"/>
      <c r="E310" s="25"/>
      <c r="F310" s="25"/>
      <c r="G310" s="25"/>
      <c r="H310" s="31"/>
    </row>
    <row r="311" spans="1:11" s="32" customFormat="1">
      <c r="A311" s="25"/>
      <c r="B311" s="25"/>
      <c r="C311" s="25"/>
      <c r="D311" s="25"/>
      <c r="E311" s="25"/>
      <c r="F311" s="25"/>
      <c r="G311" s="25"/>
      <c r="H311" s="31"/>
    </row>
    <row r="312" spans="1:11" s="32" customFormat="1">
      <c r="A312" s="25"/>
      <c r="B312" s="25"/>
      <c r="C312" s="25"/>
      <c r="D312" s="25"/>
      <c r="E312" s="25"/>
      <c r="F312" s="25"/>
      <c r="G312" s="25"/>
      <c r="H312" s="31"/>
    </row>
    <row r="313" spans="1:11" s="32" customFormat="1">
      <c r="A313" s="25"/>
      <c r="B313" s="25"/>
      <c r="C313" s="25"/>
      <c r="D313" s="25"/>
      <c r="E313" s="25"/>
      <c r="F313" s="25"/>
      <c r="G313" s="25"/>
      <c r="H313" s="25"/>
      <c r="K313" s="25"/>
    </row>
    <row r="400" spans="4:5">
      <c r="D400" s="29"/>
      <c r="E400" s="29"/>
    </row>
    <row r="401" spans="1:5">
      <c r="D401" s="29"/>
      <c r="E401" s="29"/>
    </row>
    <row r="402" spans="1:5">
      <c r="D402" s="29"/>
      <c r="E402" s="29"/>
    </row>
    <row r="403" spans="1:5">
      <c r="D403" s="29"/>
      <c r="E403" s="29"/>
    </row>
    <row r="404" spans="1:5">
      <c r="A404" s="29"/>
      <c r="B404" s="29"/>
      <c r="C404" s="29"/>
      <c r="D404" s="29"/>
      <c r="E404" s="29"/>
    </row>
    <row r="405" spans="1:5">
      <c r="A405" s="29"/>
      <c r="B405" s="29"/>
      <c r="C405" s="29"/>
      <c r="D405" s="29"/>
      <c r="E405" s="29"/>
    </row>
    <row r="406" spans="1:5">
      <c r="A406" s="29"/>
      <c r="B406" s="29"/>
      <c r="C406" s="29"/>
      <c r="D406" s="29"/>
      <c r="E406" s="29"/>
    </row>
    <row r="407" spans="1:5">
      <c r="A407" s="29"/>
      <c r="B407" s="29"/>
      <c r="C407" s="29"/>
      <c r="D407" s="32"/>
      <c r="E407" s="32"/>
    </row>
    <row r="408" spans="1:5">
      <c r="A408" s="29"/>
      <c r="B408" s="29"/>
      <c r="C408" s="29"/>
    </row>
    <row r="409" spans="1:5">
      <c r="A409" s="29"/>
      <c r="B409" s="29"/>
      <c r="C409" s="29"/>
    </row>
    <row r="410" spans="1:5">
      <c r="A410" s="29"/>
      <c r="B410" s="29"/>
      <c r="C410" s="29"/>
    </row>
    <row r="411" spans="1:5">
      <c r="A411" s="32"/>
      <c r="B411" s="32"/>
      <c r="C411" s="32"/>
    </row>
    <row r="464" spans="6:6">
      <c r="F464" s="33"/>
    </row>
    <row r="465" spans="1:11">
      <c r="F465" s="33"/>
    </row>
    <row r="466" spans="1:11">
      <c r="F466" s="33"/>
    </row>
    <row r="467" spans="1:11">
      <c r="F467" s="33"/>
    </row>
    <row r="468" spans="1:11">
      <c r="F468" s="33"/>
      <c r="G468" s="30"/>
    </row>
    <row r="469" spans="1:11">
      <c r="F469" s="33"/>
      <c r="G469" s="30"/>
    </row>
    <row r="470" spans="1:11">
      <c r="F470" s="33"/>
      <c r="G470" s="30"/>
    </row>
    <row r="471" spans="1:11">
      <c r="F471" s="32"/>
      <c r="G471" s="30"/>
      <c r="H471" s="31"/>
      <c r="K471" s="32"/>
    </row>
    <row r="472" spans="1:11" s="32" customFormat="1">
      <c r="A472" s="25"/>
      <c r="B472" s="25"/>
      <c r="C472" s="25"/>
      <c r="D472" s="25"/>
      <c r="E472" s="25"/>
      <c r="F472" s="25"/>
      <c r="G472" s="30"/>
      <c r="H472" s="31"/>
    </row>
    <row r="473" spans="1:11" s="32" customFormat="1">
      <c r="A473" s="25"/>
      <c r="B473" s="25"/>
      <c r="C473" s="25"/>
      <c r="D473" s="25"/>
      <c r="E473" s="25"/>
      <c r="F473" s="25"/>
      <c r="G473" s="30"/>
      <c r="H473" s="31"/>
    </row>
    <row r="474" spans="1:11" s="32" customFormat="1">
      <c r="A474" s="25"/>
      <c r="B474" s="25"/>
      <c r="C474" s="25"/>
      <c r="D474" s="25"/>
      <c r="E474" s="25"/>
      <c r="F474" s="25"/>
      <c r="G474" s="30"/>
      <c r="H474" s="31"/>
    </row>
    <row r="475" spans="1:11" s="32" customFormat="1">
      <c r="A475" s="25"/>
      <c r="B475" s="25"/>
      <c r="C475" s="25"/>
      <c r="D475" s="25"/>
      <c r="E475" s="25"/>
      <c r="F475" s="25"/>
      <c r="H475" s="31"/>
    </row>
    <row r="476" spans="1:11" s="32" customFormat="1">
      <c r="A476" s="25"/>
      <c r="B476" s="25"/>
      <c r="C476" s="25"/>
      <c r="D476" s="25"/>
      <c r="E476" s="25"/>
      <c r="F476" s="25"/>
      <c r="G476" s="25"/>
      <c r="H476" s="31"/>
    </row>
    <row r="477" spans="1:11" s="32" customFormat="1">
      <c r="A477" s="25"/>
      <c r="B477" s="25"/>
      <c r="C477" s="25"/>
      <c r="D477" s="25"/>
      <c r="E477" s="25"/>
      <c r="F477" s="25"/>
      <c r="G477" s="25"/>
      <c r="H477" s="31"/>
    </row>
    <row r="478" spans="1:11" s="32" customFormat="1">
      <c r="A478" s="25"/>
      <c r="B478" s="25"/>
      <c r="C478" s="25"/>
      <c r="D478" s="25"/>
      <c r="E478" s="25"/>
      <c r="F478" s="25"/>
      <c r="G478" s="25"/>
    </row>
    <row r="479" spans="1:11" s="32" customFormat="1">
      <c r="A479" s="25"/>
      <c r="B479" s="25"/>
      <c r="C479" s="25"/>
      <c r="D479" s="25"/>
      <c r="E479" s="25"/>
      <c r="F479" s="25"/>
      <c r="G479" s="25"/>
      <c r="H479" s="25"/>
      <c r="K479" s="25"/>
    </row>
  </sheetData>
  <protectedRanges>
    <protectedRange sqref="D163:E163 E130 D35 F227 D30:D31 G198 G231 F194 C13:E13 F65:G90" name="Range1_1"/>
    <protectedRange sqref="C35:C36 C40 E26 E4:E10 C14:C25" name="Range1_1_1"/>
  </protectedRanges>
  <mergeCells count="11">
    <mergeCell ref="E30:E31"/>
    <mergeCell ref="H92:H93"/>
    <mergeCell ref="A1:E1"/>
    <mergeCell ref="H90:H91"/>
    <mergeCell ref="H88:H89"/>
    <mergeCell ref="H86:H87"/>
    <mergeCell ref="H57:H58"/>
    <mergeCell ref="H84:H85"/>
    <mergeCell ref="H77:H78"/>
    <mergeCell ref="H80:H81"/>
    <mergeCell ref="H82:H83"/>
  </mergeCells>
  <phoneticPr fontId="3" type="noConversion"/>
  <conditionalFormatting sqref="B404:B410 B235:B245 D130 B168:B204">
    <cfRule type="cellIs" dxfId="76" priority="71" stopIfTrue="1" operator="greaterThan">
      <formula>500</formula>
    </cfRule>
  </conditionalFormatting>
  <conditionalFormatting sqref="H471:H477 H302:H312 H202:H271">
    <cfRule type="cellIs" dxfId="75" priority="76" stopIfTrue="1" operator="equal">
      <formula>"ERROR"</formula>
    </cfRule>
  </conditionalFormatting>
  <conditionalFormatting sqref="F464:F470 F295:F305 F194:F264">
    <cfRule type="cellIs" dxfId="74" priority="77" stopIfTrue="1" operator="notBetween">
      <formula>2000</formula>
      <formula>15000</formula>
    </cfRule>
  </conditionalFormatting>
  <conditionalFormatting sqref="E400:E406 E231:E241 E130:E200">
    <cfRule type="cellIs" dxfId="73" priority="78" stopIfTrue="1" operator="greaterThan">
      <formula>2</formula>
    </cfRule>
  </conditionalFormatting>
  <conditionalFormatting sqref="E38 E32:E33 F91:F95 G41:G43 F44 G45:G49 F35">
    <cfRule type="cellIs" dxfId="72" priority="101" stopIfTrue="1" operator="equal">
      <formula>"PASS"</formula>
    </cfRule>
    <cfRule type="cellIs" dxfId="71" priority="102" stopIfTrue="1" operator="equal">
      <formula>"ERROR"</formula>
    </cfRule>
  </conditionalFormatting>
  <conditionalFormatting sqref="F77:F90">
    <cfRule type="cellIs" dxfId="70" priority="38" stopIfTrue="1" operator="lessThan">
      <formula>4000</formula>
    </cfRule>
  </conditionalFormatting>
  <conditionalFormatting sqref="C35:C36 E19 E21 E23 E25:E26 E15 E17 E4:E10">
    <cfRule type="cellIs" dxfId="69" priority="37" stopIfTrue="1" operator="greaterThan">
      <formula>2</formula>
    </cfRule>
  </conditionalFormatting>
  <conditionalFormatting sqref="E30:E31 D35 H57:H58 H68:H78 H80:H93">
    <cfRule type="cellIs" dxfId="68" priority="21" stopIfTrue="1" operator="equal">
      <formula>"ERROR"</formula>
    </cfRule>
  </conditionalFormatting>
  <conditionalFormatting sqref="C40">
    <cfRule type="cellIs" dxfId="67" priority="9" stopIfTrue="1" operator="greaterThan">
      <formula>1</formula>
    </cfRule>
  </conditionalFormatting>
  <conditionalFormatting sqref="E19 E21 E23 E25 G5 E15 E17 G7:G9">
    <cfRule type="cellIs" dxfId="66" priority="5" stopIfTrue="1" operator="greaterThan">
      <formula>5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55"/>
  <sheetViews>
    <sheetView tabSelected="1" zoomScale="85" zoomScaleNormal="85" workbookViewId="0">
      <selection activeCell="J56" sqref="J56:J63"/>
    </sheetView>
  </sheetViews>
  <sheetFormatPr defaultRowHeight="15.75"/>
  <cols>
    <col min="1" max="2" width="20.625" style="5" customWidth="1"/>
    <col min="3" max="3" width="21.25" style="5" customWidth="1"/>
    <col min="4" max="4" width="13.75" style="5" customWidth="1"/>
    <col min="5" max="5" width="18.25" style="5" customWidth="1"/>
    <col min="6" max="6" width="13.75" style="5" customWidth="1"/>
    <col min="7" max="7" width="30.375" style="5" customWidth="1"/>
    <col min="8" max="8" width="12.375" style="7" customWidth="1"/>
    <col min="9" max="9" width="22.625" style="5" customWidth="1"/>
    <col min="10" max="10" width="37.875" style="5" customWidth="1"/>
    <col min="11" max="11" width="10.625" style="5" bestFit="1" customWidth="1"/>
    <col min="12" max="13" width="9" style="5"/>
    <col min="14" max="14" width="9.75" style="5" customWidth="1"/>
    <col min="15" max="16384" width="9" style="5"/>
  </cols>
  <sheetData>
    <row r="1" spans="1:14" ht="42" customHeight="1">
      <c r="A1" s="148" t="s">
        <v>740</v>
      </c>
      <c r="B1" s="149"/>
      <c r="C1" s="149"/>
      <c r="D1" s="149"/>
      <c r="E1" s="149"/>
      <c r="F1" s="149"/>
      <c r="G1" s="149"/>
      <c r="H1" s="149"/>
      <c r="I1" s="149"/>
    </row>
    <row r="2" spans="1:14" ht="18" hidden="1" customHeight="1" thickTop="1" thickBot="1">
      <c r="A2" s="12"/>
      <c r="B2" s="64"/>
      <c r="C2" s="52"/>
      <c r="D2" s="52"/>
      <c r="E2" s="13"/>
      <c r="F2" s="14"/>
      <c r="G2" s="18"/>
    </row>
    <row r="3" spans="1:14" ht="18" hidden="1" customHeight="1" thickTop="1" thickBot="1">
      <c r="A3" s="15"/>
      <c r="B3" s="13"/>
      <c r="C3" s="53"/>
      <c r="D3" s="52"/>
      <c r="E3" s="13"/>
      <c r="F3" s="16"/>
      <c r="G3" s="20"/>
    </row>
    <row r="4" spans="1:14" s="88" customFormat="1" ht="35.25" customHeight="1">
      <c r="A4" s="24" t="s">
        <v>3022</v>
      </c>
      <c r="H4" s="7"/>
      <c r="I4" s="9"/>
    </row>
    <row r="5" spans="1:14" s="25" customFormat="1" ht="55.5" customHeight="1" thickBot="1">
      <c r="A5" s="3" t="s">
        <v>282</v>
      </c>
      <c r="B5" s="3" t="s">
        <v>262</v>
      </c>
      <c r="C5" s="3" t="s">
        <v>282</v>
      </c>
      <c r="D5" s="3" t="s">
        <v>262</v>
      </c>
      <c r="E5" s="3" t="s">
        <v>282</v>
      </c>
      <c r="F5" s="3" t="s">
        <v>262</v>
      </c>
      <c r="G5" s="3" t="s">
        <v>282</v>
      </c>
      <c r="H5" s="3" t="s">
        <v>262</v>
      </c>
      <c r="I5" s="3" t="s">
        <v>680</v>
      </c>
      <c r="J5" s="3" t="s">
        <v>2853</v>
      </c>
      <c r="K5" s="24" t="s">
        <v>713</v>
      </c>
      <c r="L5" s="3" t="s">
        <v>746</v>
      </c>
    </row>
    <row r="6" spans="1:14" s="90" customFormat="1" ht="18.75" customHeight="1" thickBot="1">
      <c r="A6" s="47" t="s">
        <v>739</v>
      </c>
      <c r="B6" s="48"/>
      <c r="C6" s="48"/>
      <c r="D6" s="48"/>
      <c r="E6" s="48"/>
      <c r="F6" s="48"/>
      <c r="G6" s="48"/>
      <c r="H6" s="49"/>
      <c r="I6" s="46" t="s">
        <v>2918</v>
      </c>
      <c r="J6" s="48" t="s">
        <v>1999</v>
      </c>
      <c r="K6" s="49" t="s">
        <v>268</v>
      </c>
      <c r="M6" s="115" t="s">
        <v>747</v>
      </c>
    </row>
    <row r="7" spans="1:14" s="85" customFormat="1" ht="18.75" customHeight="1" thickTop="1" thickBot="1">
      <c r="A7" s="1" t="s">
        <v>2943</v>
      </c>
      <c r="B7" s="13">
        <f>VLOOKUP(A7,length!A:C,3,FALSE)</f>
        <v>127.71</v>
      </c>
      <c r="C7" s="66" t="s">
        <v>1969</v>
      </c>
      <c r="D7" s="13">
        <f>VLOOKUP(C7,length!A:C,3,FALSE)</f>
        <v>1280.98</v>
      </c>
      <c r="E7" s="66" t="s">
        <v>1971</v>
      </c>
      <c r="F7" s="13">
        <f>VLOOKUP(E7,length!A:C,3,FALSE)</f>
        <v>259.87</v>
      </c>
      <c r="G7" s="66" t="s">
        <v>1973</v>
      </c>
      <c r="H7" s="13">
        <f>VLOOKUP(G7,length!A:CE,3,FALSE)</f>
        <v>1807.09</v>
      </c>
      <c r="I7" s="117">
        <f>VLOOKUP(A7,length!A:C,2,0)+VLOOKUP(C7,length!A:C,2,0)+VLOOKUP(E7,length!A:C,2,0)+VLOOKUP(G7,length!A:C,2,0)</f>
        <v>1</v>
      </c>
      <c r="J7" s="119">
        <f t="shared" ref="J7:J14" si="0">B7+D7+F7+H7+I7*62</f>
        <v>3537.6499999999996</v>
      </c>
      <c r="K7" s="118" t="s">
        <v>2845</v>
      </c>
      <c r="L7" s="146" t="str">
        <f t="shared" ref="L7" si="1">IF(ABS(K8)&lt;5,"PASS","ERROR")</f>
        <v>PASS</v>
      </c>
      <c r="M7" s="116">
        <f>MAX($J$7:$J$14)-MIN($J$7:$J$14)</f>
        <v>204.40999999999985</v>
      </c>
      <c r="N7" s="150"/>
    </row>
    <row r="8" spans="1:14" s="85" customFormat="1" ht="18.75" customHeight="1" thickTop="1" thickBot="1">
      <c r="A8" s="1" t="s">
        <v>1968</v>
      </c>
      <c r="B8" s="13">
        <f>VLOOKUP(A8,length!A:C,3,FALSE)</f>
        <v>127.71</v>
      </c>
      <c r="C8" s="66" t="s">
        <v>1970</v>
      </c>
      <c r="D8" s="13">
        <f>VLOOKUP(C8,length!A:C,3,FALSE)</f>
        <v>1280.3800000000001</v>
      </c>
      <c r="E8" s="66" t="s">
        <v>1972</v>
      </c>
      <c r="F8" s="13">
        <f>VLOOKUP(E8,length!A:C,3,FALSE)</f>
        <v>260.08</v>
      </c>
      <c r="G8" s="66" t="s">
        <v>1974</v>
      </c>
      <c r="H8" s="13">
        <f>VLOOKUP(G8,length!A:CE,3,FALSE)</f>
        <v>1807.18</v>
      </c>
      <c r="I8" s="117">
        <f>VLOOKUP(A8,length!A:C,2,0)+VLOOKUP(C8,length!A:C,2,0)+VLOOKUP(E8,length!A:C,2,0)+VLOOKUP(G8,length!A:C,2,0)</f>
        <v>1</v>
      </c>
      <c r="J8" s="120">
        <f t="shared" si="0"/>
        <v>3537.3500000000004</v>
      </c>
      <c r="K8" s="118">
        <f>ABS(J8-J7)</f>
        <v>0.2999999999992724</v>
      </c>
      <c r="L8" s="147"/>
      <c r="N8" s="150"/>
    </row>
    <row r="9" spans="1:14" s="85" customFormat="1" ht="18.75" customHeight="1" thickTop="1" thickBot="1">
      <c r="A9" s="1" t="s">
        <v>1975</v>
      </c>
      <c r="B9" s="13">
        <f>VLOOKUP(A9,length!A:C,3,FALSE)</f>
        <v>127.71</v>
      </c>
      <c r="C9" s="66" t="s">
        <v>1977</v>
      </c>
      <c r="D9" s="13">
        <f>VLOOKUP(C9,length!A:C,3,FALSE)</f>
        <v>881.56</v>
      </c>
      <c r="E9" s="66" t="s">
        <v>1979</v>
      </c>
      <c r="F9" s="13">
        <f>VLOOKUP(E9,length!A:C,3,FALSE)</f>
        <v>264.73</v>
      </c>
      <c r="G9" s="66" t="s">
        <v>1981</v>
      </c>
      <c r="H9" s="13">
        <f>VLOOKUP(G9,length!A:CE,3,FALSE)</f>
        <v>2224.92</v>
      </c>
      <c r="I9" s="117">
        <f>VLOOKUP(A9,length!A:C,2,0)+VLOOKUP(C9,length!A:C,2,0)+VLOOKUP(E9,length!A:C,2,0)+VLOOKUP(G9,length!A:C,2,0)</f>
        <v>1</v>
      </c>
      <c r="J9" s="120">
        <f t="shared" si="0"/>
        <v>3560.92</v>
      </c>
      <c r="K9" s="118" t="s">
        <v>2845</v>
      </c>
      <c r="L9" s="146" t="str">
        <f t="shared" ref="L9" si="2">IF(ABS(K10)&lt;5,"PASS","ERROR")</f>
        <v>PASS</v>
      </c>
      <c r="N9" s="150"/>
    </row>
    <row r="10" spans="1:14" s="85" customFormat="1" ht="17.25" thickTop="1" thickBot="1">
      <c r="A10" s="1" t="s">
        <v>1976</v>
      </c>
      <c r="B10" s="13">
        <f>VLOOKUP(A10,length!A:C,3,FALSE)</f>
        <v>127.71</v>
      </c>
      <c r="C10" s="66" t="s">
        <v>1978</v>
      </c>
      <c r="D10" s="13">
        <f>VLOOKUP(C10,length!A:C,3,FALSE)</f>
        <v>881.22</v>
      </c>
      <c r="E10" s="66" t="s">
        <v>1980</v>
      </c>
      <c r="F10" s="13">
        <f>VLOOKUP(E10,length!A:C,3,FALSE)</f>
        <v>265.22000000000003</v>
      </c>
      <c r="G10" s="66" t="s">
        <v>1982</v>
      </c>
      <c r="H10" s="13">
        <f>VLOOKUP(G10,length!A:CE,3,FALSE)</f>
        <v>2224.37</v>
      </c>
      <c r="I10" s="117">
        <f>VLOOKUP(A10,length!A:C,2,0)+VLOOKUP(C10,length!A:C,2,0)+VLOOKUP(E10,length!A:C,2,0)+VLOOKUP(G10,length!A:C,2,0)</f>
        <v>1</v>
      </c>
      <c r="J10" s="120">
        <f t="shared" si="0"/>
        <v>3560.52</v>
      </c>
      <c r="K10" s="118">
        <f>ABS(J10-J9)</f>
        <v>0.40000000000009095</v>
      </c>
      <c r="L10" s="147"/>
      <c r="N10" s="150"/>
    </row>
    <row r="11" spans="1:14" s="85" customFormat="1" ht="17.25" thickTop="1" thickBot="1">
      <c r="A11" s="1" t="s">
        <v>1983</v>
      </c>
      <c r="B11" s="13">
        <f>VLOOKUP(A11,length!A:C,3,FALSE)</f>
        <v>126.29</v>
      </c>
      <c r="C11" s="66" t="s">
        <v>1985</v>
      </c>
      <c r="D11" s="13">
        <f>VLOOKUP(C11,length!A:C,3,FALSE)</f>
        <v>449.44</v>
      </c>
      <c r="E11" s="66" t="s">
        <v>1987</v>
      </c>
      <c r="F11" s="13">
        <f>VLOOKUP(E11,length!A:C,3,FALSE)</f>
        <v>264.08999999999997</v>
      </c>
      <c r="G11" s="66" t="s">
        <v>1989</v>
      </c>
      <c r="H11" s="13">
        <f>VLOOKUP(G11,length!A:CE,3,FALSE)</f>
        <v>2476.89</v>
      </c>
      <c r="I11" s="117">
        <f>VLOOKUP(A11,length!A:C,2,0)+VLOOKUP(C11,length!A:C,2,0)+VLOOKUP(E11,length!A:C,2,0)+VLOOKUP(G11,length!A:C,2,0)</f>
        <v>1</v>
      </c>
      <c r="J11" s="120">
        <f t="shared" si="0"/>
        <v>3378.71</v>
      </c>
      <c r="K11" s="118" t="s">
        <v>2845</v>
      </c>
      <c r="L11" s="146" t="str">
        <f t="shared" ref="L11" si="3">IF(ABS(K12)&lt;5,"PASS","ERROR")</f>
        <v>PASS</v>
      </c>
      <c r="N11" s="150"/>
    </row>
    <row r="12" spans="1:14" s="85" customFormat="1" ht="17.25" thickTop="1" thickBot="1">
      <c r="A12" s="1" t="s">
        <v>1984</v>
      </c>
      <c r="B12" s="13">
        <f>VLOOKUP(A12,length!A:C,3,FALSE)</f>
        <v>126.29</v>
      </c>
      <c r="C12" s="66" t="s">
        <v>1986</v>
      </c>
      <c r="D12" s="13">
        <f>VLOOKUP(C12,length!A:C,3,FALSE)</f>
        <v>449.86</v>
      </c>
      <c r="E12" s="66" t="s">
        <v>1988</v>
      </c>
      <c r="F12" s="13">
        <f>VLOOKUP(E12,length!A:C,3,FALSE)</f>
        <v>263.86</v>
      </c>
      <c r="G12" s="66" t="s">
        <v>1990</v>
      </c>
      <c r="H12" s="13">
        <f>VLOOKUP(G12,length!A:CE,3,FALSE)</f>
        <v>2477.4699999999998</v>
      </c>
      <c r="I12" s="117">
        <f>VLOOKUP(A12,length!A:C,2,0)+VLOOKUP(C12,length!A:C,2,0)+VLOOKUP(E12,length!A:C,2,0)+VLOOKUP(G12,length!A:C,2,0)</f>
        <v>1</v>
      </c>
      <c r="J12" s="120">
        <f t="shared" si="0"/>
        <v>3379.4799999999996</v>
      </c>
      <c r="K12" s="118">
        <f>ABS(J12-J11)</f>
        <v>0.76999999999952706</v>
      </c>
      <c r="L12" s="147"/>
      <c r="N12" s="150"/>
    </row>
    <row r="13" spans="1:14" s="85" customFormat="1" ht="17.25" thickTop="1" thickBot="1">
      <c r="A13" s="1" t="s">
        <v>1991</v>
      </c>
      <c r="B13" s="13">
        <f>VLOOKUP(A13,length!A:C,3,FALSE)</f>
        <v>127.16</v>
      </c>
      <c r="C13" s="66" t="s">
        <v>1993</v>
      </c>
      <c r="D13" s="13">
        <f>VLOOKUP(C13,length!A:C,3,FALSE)</f>
        <v>491.37</v>
      </c>
      <c r="E13" s="66" t="s">
        <v>1995</v>
      </c>
      <c r="F13" s="13">
        <f>VLOOKUP(E13,length!A:C,3,FALSE)</f>
        <v>260.13</v>
      </c>
      <c r="G13" s="66" t="s">
        <v>1997</v>
      </c>
      <c r="H13" s="13">
        <f>VLOOKUP(G13,length!A:CE,3,FALSE)</f>
        <v>2642.46</v>
      </c>
      <c r="I13" s="117">
        <f>VLOOKUP(A13,length!A:C,2,0)+VLOOKUP(C13,length!A:C,2,0)+VLOOKUP(E13,length!A:C,2,0)+VLOOKUP(G13,length!A:C,2,0)</f>
        <v>1</v>
      </c>
      <c r="J13" s="120">
        <f t="shared" si="0"/>
        <v>3583.12</v>
      </c>
      <c r="K13" s="118" t="s">
        <v>2845</v>
      </c>
      <c r="L13" s="146" t="str">
        <f t="shared" ref="L13" si="4">IF(ABS(K14)&lt;5,"PASS","ERROR")</f>
        <v>PASS</v>
      </c>
      <c r="N13" s="150"/>
    </row>
    <row r="14" spans="1:14" s="85" customFormat="1" ht="17.25" thickTop="1" thickBot="1">
      <c r="A14" s="54" t="s">
        <v>1992</v>
      </c>
      <c r="B14" s="62">
        <f>VLOOKUP(A14,length!A:C,3,FALSE)</f>
        <v>127.16</v>
      </c>
      <c r="C14" s="127" t="s">
        <v>1994</v>
      </c>
      <c r="D14" s="62">
        <f>VLOOKUP(C14,length!A:C,3,FALSE)</f>
        <v>491.11</v>
      </c>
      <c r="E14" s="127" t="s">
        <v>1996</v>
      </c>
      <c r="F14" s="62">
        <f>VLOOKUP(E14,length!A:C,3,FALSE)</f>
        <v>259.82</v>
      </c>
      <c r="G14" s="127" t="s">
        <v>1998</v>
      </c>
      <c r="H14" s="62">
        <f>VLOOKUP(G14,length!A:CE,3,FALSE)</f>
        <v>2642.72</v>
      </c>
      <c r="I14" s="128">
        <f>VLOOKUP(A14,length!A:C,2,0)+VLOOKUP(C14,length!A:C,2,0)+VLOOKUP(E14,length!A:C,2,0)+VLOOKUP(G14,length!A:C,2,0)</f>
        <v>1</v>
      </c>
      <c r="J14" s="129">
        <f t="shared" si="0"/>
        <v>3582.8099999999995</v>
      </c>
      <c r="K14" s="130">
        <f>ABS(J14-J13)</f>
        <v>0.31000000000040018</v>
      </c>
      <c r="L14" s="152"/>
      <c r="N14" s="150"/>
    </row>
    <row r="15" spans="1:14" s="85" customFormat="1" ht="17.25" thickBot="1">
      <c r="A15" s="96" t="s">
        <v>2922</v>
      </c>
      <c r="B15" s="111">
        <f>VLOOKUP(A15,length!A:C,3,FALSE)</f>
        <v>123.71</v>
      </c>
      <c r="C15" s="131" t="s">
        <v>2941</v>
      </c>
      <c r="D15" s="111">
        <f>VLOOKUP(C15,length!A:C,3,FALSE)</f>
        <v>4986.72</v>
      </c>
      <c r="E15" s="122"/>
      <c r="F15" s="97"/>
      <c r="G15" s="122"/>
      <c r="H15" s="97"/>
      <c r="I15" s="132">
        <f>VLOOKUP(A15,length!A:C,2,0)+VLOOKUP(C15,length!A:C,2,0)</f>
        <v>2</v>
      </c>
      <c r="J15" s="119">
        <f>B15+D15+F15+H15+I15*62</f>
        <v>5234.43</v>
      </c>
      <c r="K15" s="133" t="s">
        <v>2845</v>
      </c>
      <c r="L15" s="153" t="str">
        <f t="shared" ref="L15" si="5">IF(ABS(K16)&lt;5,"PASS","ERROR")</f>
        <v>PASS</v>
      </c>
      <c r="M15" s="116">
        <f>MAX($J$15:$J$22)-MIN($J$15:$J$22)</f>
        <v>491.61999999999989</v>
      </c>
      <c r="N15" s="150"/>
    </row>
    <row r="16" spans="1:14" s="85" customFormat="1" ht="17.25" thickTop="1" thickBot="1">
      <c r="A16" s="100" t="s">
        <v>2045</v>
      </c>
      <c r="B16" s="62">
        <f>VLOOKUP(A16,length!A:C,3,FALSE)</f>
        <v>123.69</v>
      </c>
      <c r="C16" s="15" t="s">
        <v>2846</v>
      </c>
      <c r="D16" s="65">
        <f>VLOOKUP(C16,length!A:C,3,FALSE)</f>
        <v>4986.29</v>
      </c>
      <c r="E16" s="66"/>
      <c r="F16" s="13"/>
      <c r="G16" s="66"/>
      <c r="H16" s="13"/>
      <c r="I16" s="117">
        <f>VLOOKUP(A16,length!A:C,2,0)+VLOOKUP(C16,length!A:C,2,0)</f>
        <v>2</v>
      </c>
      <c r="J16" s="120">
        <f t="shared" ref="J16:J22" si="6">B16+D16+F16+H16+I16*62</f>
        <v>5233.9799999999996</v>
      </c>
      <c r="K16" s="118">
        <f>ABS(J16-J15)</f>
        <v>0.4500000000007276</v>
      </c>
      <c r="L16" s="147"/>
      <c r="M16" s="123"/>
      <c r="N16" s="150"/>
    </row>
    <row r="17" spans="1:14" s="85" customFormat="1" ht="17.25" thickTop="1" thickBot="1">
      <c r="A17" s="101" t="s">
        <v>2046</v>
      </c>
      <c r="B17" s="62">
        <f>VLOOKUP(A17,length!A:C,3,FALSE)</f>
        <v>127.67</v>
      </c>
      <c r="C17" s="15" t="s">
        <v>2847</v>
      </c>
      <c r="D17" s="65">
        <f>VLOOKUP(C17,length!A:C,3,FALSE)</f>
        <v>4957.5</v>
      </c>
      <c r="E17" s="66"/>
      <c r="F17" s="13"/>
      <c r="G17" s="66"/>
      <c r="H17" s="13"/>
      <c r="I17" s="117">
        <f>VLOOKUP(A17,length!A:C,2,0)+VLOOKUP(C17,length!A:C,2,0)</f>
        <v>2</v>
      </c>
      <c r="J17" s="120">
        <f t="shared" si="6"/>
        <v>5209.17</v>
      </c>
      <c r="K17" s="118" t="s">
        <v>2845</v>
      </c>
      <c r="L17" s="146" t="str">
        <f t="shared" ref="L17" si="7">IF(ABS(K18)&lt;5,"PASS","ERROR")</f>
        <v>PASS</v>
      </c>
      <c r="M17" s="123"/>
      <c r="N17" s="150"/>
    </row>
    <row r="18" spans="1:14" s="85" customFormat="1" ht="17.25" thickTop="1" thickBot="1">
      <c r="A18" s="100" t="s">
        <v>2047</v>
      </c>
      <c r="B18" s="62">
        <f>VLOOKUP(A18,length!A:C,3,FALSE)</f>
        <v>127.67</v>
      </c>
      <c r="C18" s="15" t="s">
        <v>2848</v>
      </c>
      <c r="D18" s="65">
        <f>VLOOKUP(C18,length!A:C,3,FALSE)</f>
        <v>4958.0600000000004</v>
      </c>
      <c r="E18" s="66"/>
      <c r="F18" s="13"/>
      <c r="G18" s="66"/>
      <c r="H18" s="13"/>
      <c r="I18" s="117">
        <f>VLOOKUP(A18,length!A:C,2,0)+VLOOKUP(C18,length!A:C,2,0)</f>
        <v>2</v>
      </c>
      <c r="J18" s="120">
        <f t="shared" si="6"/>
        <v>5209.7300000000005</v>
      </c>
      <c r="K18" s="118">
        <f>ABS(J18-J17)</f>
        <v>0.56000000000040018</v>
      </c>
      <c r="L18" s="147"/>
      <c r="M18" s="123"/>
      <c r="N18" s="150"/>
    </row>
    <row r="19" spans="1:14" s="85" customFormat="1" ht="18.75" customHeight="1" thickTop="1" thickBot="1">
      <c r="A19" s="101" t="s">
        <v>2944</v>
      </c>
      <c r="B19" s="62">
        <f>VLOOKUP(A19,length!A:C,3,FALSE)</f>
        <v>124.12</v>
      </c>
      <c r="C19" s="15" t="s">
        <v>2849</v>
      </c>
      <c r="D19" s="65">
        <f>VLOOKUP(C19,length!A:C,3,FALSE)</f>
        <v>5412.69</v>
      </c>
      <c r="E19" s="66"/>
      <c r="F19" s="13"/>
      <c r="G19" s="66"/>
      <c r="H19" s="13"/>
      <c r="I19" s="117">
        <f>VLOOKUP(A19,length!A:C,2,0)+VLOOKUP(C19,length!A:C,2,0)</f>
        <v>2</v>
      </c>
      <c r="J19" s="120">
        <f t="shared" si="6"/>
        <v>5660.8099999999995</v>
      </c>
      <c r="K19" s="118" t="s">
        <v>2845</v>
      </c>
      <c r="L19" s="146" t="str">
        <f t="shared" ref="L19" si="8">IF(ABS(K20)&lt;5,"PASS","ERROR")</f>
        <v>PASS</v>
      </c>
      <c r="M19" s="123"/>
      <c r="N19" s="150"/>
    </row>
    <row r="20" spans="1:14" s="85" customFormat="1" ht="18.75" customHeight="1" thickTop="1" thickBot="1">
      <c r="A20" s="100" t="s">
        <v>2048</v>
      </c>
      <c r="B20" s="62">
        <f>VLOOKUP(A20,length!A:C,3,FALSE)</f>
        <v>124.12</v>
      </c>
      <c r="C20" s="15" t="s">
        <v>2850</v>
      </c>
      <c r="D20" s="65">
        <f>VLOOKUP(C20,length!A:C,3,FALSE)</f>
        <v>5413.5</v>
      </c>
      <c r="E20" s="66"/>
      <c r="F20" s="13"/>
      <c r="G20" s="66"/>
      <c r="H20" s="13"/>
      <c r="I20" s="117">
        <f>VLOOKUP(A20,length!A:C,2,0)+VLOOKUP(C20,length!A:C,2,0)</f>
        <v>2</v>
      </c>
      <c r="J20" s="120">
        <f t="shared" si="6"/>
        <v>5661.62</v>
      </c>
      <c r="K20" s="118">
        <f>ABS(J20-J19)</f>
        <v>0.81000000000040018</v>
      </c>
      <c r="L20" s="147"/>
      <c r="M20" s="123"/>
      <c r="N20" s="150"/>
    </row>
    <row r="21" spans="1:14" s="85" customFormat="1" ht="18.75" customHeight="1" thickTop="1" thickBot="1">
      <c r="A21" s="101" t="s">
        <v>2049</v>
      </c>
      <c r="B21" s="61">
        <f>VLOOKUP(A21,length!A:C,3,FALSE)</f>
        <v>127.71</v>
      </c>
      <c r="C21" s="1" t="s">
        <v>2000</v>
      </c>
      <c r="D21" s="61">
        <f>VLOOKUP(C21,length!A:C,3,FALSE)</f>
        <v>5448.08</v>
      </c>
      <c r="E21" s="66"/>
      <c r="F21" s="13"/>
      <c r="G21" s="66"/>
      <c r="H21" s="13"/>
      <c r="I21" s="117">
        <f>VLOOKUP(A21,length!A:C,2,0)+VLOOKUP(C21,length!A:C,2,0)</f>
        <v>2</v>
      </c>
      <c r="J21" s="120">
        <f t="shared" si="6"/>
        <v>5699.79</v>
      </c>
      <c r="K21" s="118" t="s">
        <v>2845</v>
      </c>
      <c r="L21" s="146" t="str">
        <f t="shared" ref="L21" si="9">IF(ABS(K22)&lt;5,"PASS","ERROR")</f>
        <v>PASS</v>
      </c>
      <c r="M21" s="123"/>
      <c r="N21" s="150"/>
    </row>
    <row r="22" spans="1:14" s="85" customFormat="1" ht="18.75" customHeight="1" thickTop="1" thickBot="1">
      <c r="A22" s="102" t="s">
        <v>2050</v>
      </c>
      <c r="B22" s="113">
        <f>VLOOKUP(A22,length!A:C,3,FALSE)</f>
        <v>127.71</v>
      </c>
      <c r="C22" s="110" t="s">
        <v>2001</v>
      </c>
      <c r="D22" s="113">
        <f>VLOOKUP(C22,length!A:C,3,FALSE)</f>
        <v>5449.08</v>
      </c>
      <c r="E22" s="125"/>
      <c r="F22" s="103"/>
      <c r="G22" s="125"/>
      <c r="H22" s="103"/>
      <c r="I22" s="134">
        <f>VLOOKUP(A22,length!A:C,2,0)+VLOOKUP(C22,length!A:C,2,0)</f>
        <v>2</v>
      </c>
      <c r="J22" s="121">
        <f t="shared" si="6"/>
        <v>5700.79</v>
      </c>
      <c r="K22" s="135">
        <f>ABS(J22-J21)</f>
        <v>1</v>
      </c>
      <c r="L22" s="151"/>
      <c r="M22" s="126"/>
      <c r="N22" s="150"/>
    </row>
    <row r="23" spans="1:14" s="68" customFormat="1" ht="16.5">
      <c r="A23" s="5"/>
      <c r="B23" s="5"/>
      <c r="C23" s="5"/>
      <c r="D23" s="5"/>
      <c r="E23" s="5"/>
      <c r="F23" s="5"/>
      <c r="G23" s="5"/>
      <c r="H23" s="7"/>
      <c r="I23" s="9"/>
      <c r="J23" s="5"/>
      <c r="K23" s="5"/>
      <c r="L23" s="5"/>
      <c r="M23" s="5"/>
    </row>
    <row r="24" spans="1:14" s="85" customFormat="1" ht="16.5">
      <c r="H24" s="7"/>
      <c r="I24" s="9"/>
    </row>
    <row r="25" spans="1:14" s="88" customFormat="1" ht="16.5">
      <c r="A25" s="24" t="s">
        <v>3023</v>
      </c>
      <c r="H25" s="7"/>
      <c r="I25" s="9"/>
    </row>
    <row r="26" spans="1:14" s="25" customFormat="1" ht="61.5" customHeight="1" thickBot="1">
      <c r="A26" s="3" t="s">
        <v>282</v>
      </c>
      <c r="B26" s="3" t="s">
        <v>262</v>
      </c>
      <c r="C26" s="3" t="s">
        <v>282</v>
      </c>
      <c r="D26" s="3" t="s">
        <v>262</v>
      </c>
      <c r="E26" s="3" t="s">
        <v>282</v>
      </c>
      <c r="F26" s="3" t="s">
        <v>262</v>
      </c>
      <c r="G26" s="3" t="s">
        <v>282</v>
      </c>
      <c r="H26" s="3" t="s">
        <v>262</v>
      </c>
      <c r="I26" s="3" t="s">
        <v>680</v>
      </c>
      <c r="J26" s="3" t="s">
        <v>281</v>
      </c>
      <c r="K26" s="3" t="s">
        <v>683</v>
      </c>
      <c r="L26" s="3" t="s">
        <v>746</v>
      </c>
    </row>
    <row r="27" spans="1:14" s="90" customFormat="1" ht="18.75" customHeight="1" thickBot="1">
      <c r="A27" s="47" t="s">
        <v>739</v>
      </c>
      <c r="B27" s="48"/>
      <c r="C27" s="48"/>
      <c r="D27" s="48"/>
      <c r="E27" s="48"/>
      <c r="F27" s="48"/>
      <c r="G27" s="48"/>
      <c r="H27" s="49"/>
      <c r="I27" s="46" t="s">
        <v>2918</v>
      </c>
      <c r="J27" s="48" t="s">
        <v>2854</v>
      </c>
      <c r="K27" s="49" t="s">
        <v>268</v>
      </c>
      <c r="M27" s="115" t="s">
        <v>747</v>
      </c>
    </row>
    <row r="28" spans="1:14" s="85" customFormat="1" ht="18.75" customHeight="1" thickBot="1">
      <c r="A28" s="96" t="s">
        <v>2931</v>
      </c>
      <c r="B28" s="97">
        <f>VLOOKUP(A28,length!A:C,3,FALSE)</f>
        <v>127.91</v>
      </c>
      <c r="C28" s="122" t="s">
        <v>3018</v>
      </c>
      <c r="D28" s="97">
        <f>VLOOKUP(C28,length!A:C,3,FALSE)</f>
        <v>4814.37</v>
      </c>
      <c r="E28" s="122"/>
      <c r="F28" s="97"/>
      <c r="G28" s="122"/>
      <c r="H28" s="97"/>
      <c r="I28" s="97">
        <f>VLOOKUP(A28,length!A:C,2,0)+VLOOKUP(C28,length!A:C,2,0)</f>
        <v>2</v>
      </c>
      <c r="J28" s="99">
        <f>B28+D28+F28+H28+I28*62</f>
        <v>5066.28</v>
      </c>
      <c r="K28" s="107" t="s">
        <v>292</v>
      </c>
      <c r="L28" s="153" t="str">
        <f t="shared" ref="L28" si="10">IF(ABS(K29)&lt;5,"PASS","ERROR")</f>
        <v>PASS</v>
      </c>
      <c r="M28" s="116">
        <f>MAX($J$28:$J$35)-MIN($J$28:$J$35)</f>
        <v>509.76000000000022</v>
      </c>
      <c r="N28" s="150"/>
    </row>
    <row r="29" spans="1:14" s="85" customFormat="1" ht="18.75" customHeight="1" thickTop="1" thickBot="1">
      <c r="A29" s="108" t="s">
        <v>2932</v>
      </c>
      <c r="B29" s="13">
        <f>VLOOKUP(A29,length!A:C,3,FALSE)</f>
        <v>127.9</v>
      </c>
      <c r="C29" s="15" t="s">
        <v>2924</v>
      </c>
      <c r="D29" s="13">
        <f>VLOOKUP(C29,length!A:C,3,FALSE)</f>
        <v>4814.6400000000003</v>
      </c>
      <c r="E29" s="66"/>
      <c r="F29" s="13"/>
      <c r="G29" s="66"/>
      <c r="H29" s="13"/>
      <c r="I29" s="13">
        <f>VLOOKUP(A29,length!A:C,2,0)+VLOOKUP(C29,length!A:C,2,0)</f>
        <v>2</v>
      </c>
      <c r="J29" s="14">
        <f t="shared" ref="J29:J43" si="11">B29+D29+F29+H29+I29*62</f>
        <v>5066.54</v>
      </c>
      <c r="K29" s="20">
        <f>ABS(J29-J28)</f>
        <v>0.26000000000021828</v>
      </c>
      <c r="L29" s="147"/>
      <c r="M29" s="123"/>
      <c r="N29" s="150"/>
    </row>
    <row r="30" spans="1:14" s="85" customFormat="1" ht="18.75" customHeight="1" thickTop="1" thickBot="1">
      <c r="A30" s="108" t="s">
        <v>2933</v>
      </c>
      <c r="B30" s="13">
        <f>VLOOKUP(A30,length!A:C,3,FALSE)</f>
        <v>127.6</v>
      </c>
      <c r="C30" s="12" t="s">
        <v>2925</v>
      </c>
      <c r="D30" s="13">
        <f>VLOOKUP(C30,length!A:C,3,FALSE)</f>
        <v>4791.43</v>
      </c>
      <c r="E30" s="66"/>
      <c r="F30" s="13"/>
      <c r="G30" s="66"/>
      <c r="H30" s="13"/>
      <c r="I30" s="13">
        <f>VLOOKUP(A30,length!A:C,2,0)+VLOOKUP(C30,length!A:C,2,0)</f>
        <v>2</v>
      </c>
      <c r="J30" s="14">
        <f t="shared" si="11"/>
        <v>5043.0300000000007</v>
      </c>
      <c r="K30" s="20" t="s">
        <v>2845</v>
      </c>
      <c r="L30" s="146" t="str">
        <f t="shared" ref="L30" si="12">IF(ABS(K31)&lt;5,"PASS","ERROR")</f>
        <v>PASS</v>
      </c>
      <c r="M30" s="123"/>
      <c r="N30" s="150"/>
    </row>
    <row r="31" spans="1:14" s="85" customFormat="1" ht="17.25" thickTop="1" thickBot="1">
      <c r="A31" s="108" t="s">
        <v>2934</v>
      </c>
      <c r="B31" s="13">
        <f>VLOOKUP(A31,length!A:C,3,FALSE)</f>
        <v>127.6</v>
      </c>
      <c r="C31" s="15" t="s">
        <v>2926</v>
      </c>
      <c r="D31" s="13">
        <f>VLOOKUP(C31,length!A:C,3,FALSE)</f>
        <v>4791.3999999999996</v>
      </c>
      <c r="E31" s="66"/>
      <c r="F31" s="13"/>
      <c r="G31" s="66"/>
      <c r="H31" s="13"/>
      <c r="I31" s="13">
        <f>VLOOKUP(A31,length!A:C,2,0)+VLOOKUP(C31,length!A:C,2,0)</f>
        <v>2</v>
      </c>
      <c r="J31" s="14">
        <f t="shared" si="11"/>
        <v>5043</v>
      </c>
      <c r="K31" s="20">
        <f>ABS(J31-J30)</f>
        <v>3.0000000000654836E-2</v>
      </c>
      <c r="L31" s="147"/>
      <c r="M31" s="123"/>
      <c r="N31" s="150"/>
    </row>
    <row r="32" spans="1:14" s="85" customFormat="1" ht="17.25" thickTop="1" thickBot="1">
      <c r="A32" s="108" t="s">
        <v>2935</v>
      </c>
      <c r="B32" s="62">
        <f>VLOOKUP(A32,length!A:C,3,FALSE)</f>
        <v>128.26</v>
      </c>
      <c r="C32" s="12" t="s">
        <v>2927</v>
      </c>
      <c r="D32" s="65">
        <f>VLOOKUP(C32,length!A:C,3,FALSE)</f>
        <v>5031.63</v>
      </c>
      <c r="E32" s="66"/>
      <c r="F32" s="13"/>
      <c r="G32" s="66"/>
      <c r="H32" s="13"/>
      <c r="I32" s="13">
        <f>VLOOKUP(A32,length!A:C,2,0)+VLOOKUP(C32,length!A:C,2,0)</f>
        <v>2</v>
      </c>
      <c r="J32" s="14">
        <f t="shared" si="11"/>
        <v>5283.89</v>
      </c>
      <c r="K32" s="20" t="s">
        <v>2845</v>
      </c>
      <c r="L32" s="146" t="str">
        <f t="shared" ref="L32" si="13">IF(ABS(K33)&lt;5,"PASS","ERROR")</f>
        <v>PASS</v>
      </c>
      <c r="M32" s="123"/>
      <c r="N32" s="150"/>
    </row>
    <row r="33" spans="1:14" s="85" customFormat="1" ht="17.25" thickTop="1" thickBot="1">
      <c r="A33" s="108" t="s">
        <v>2936</v>
      </c>
      <c r="B33" s="62">
        <f>VLOOKUP(A33,length!A:C,3,FALSE)</f>
        <v>128.26</v>
      </c>
      <c r="C33" s="15" t="s">
        <v>2928</v>
      </c>
      <c r="D33" s="65">
        <f>VLOOKUP(C33,length!A:C,3,FALSE)</f>
        <v>5031.96</v>
      </c>
      <c r="E33" s="66"/>
      <c r="F33" s="13"/>
      <c r="G33" s="66"/>
      <c r="H33" s="13"/>
      <c r="I33" s="13">
        <f>VLOOKUP(A33,length!A:C,2,0)+VLOOKUP(C33,length!A:C,2,0)</f>
        <v>2</v>
      </c>
      <c r="J33" s="14">
        <f t="shared" si="11"/>
        <v>5284.22</v>
      </c>
      <c r="K33" s="20">
        <f>ABS(J33-J32)</f>
        <v>0.32999999999992724</v>
      </c>
      <c r="L33" s="147"/>
      <c r="M33" s="123"/>
      <c r="N33" s="150"/>
    </row>
    <row r="34" spans="1:14" s="85" customFormat="1" ht="17.25" thickTop="1" thickBot="1">
      <c r="A34" s="108" t="s">
        <v>2937</v>
      </c>
      <c r="B34" s="62">
        <f>VLOOKUP(A34,length!A:C,3,FALSE)</f>
        <v>100.1</v>
      </c>
      <c r="C34" s="12" t="s">
        <v>2929</v>
      </c>
      <c r="D34" s="65">
        <f>VLOOKUP(C34,length!A:C,3,FALSE)</f>
        <v>5328.35</v>
      </c>
      <c r="E34" s="66"/>
      <c r="F34" s="13"/>
      <c r="G34" s="66"/>
      <c r="H34" s="13"/>
      <c r="I34" s="13">
        <f>VLOOKUP(A34,length!A:C,2,0)+VLOOKUP(C34,length!A:C,2,0)</f>
        <v>2</v>
      </c>
      <c r="J34" s="14">
        <f t="shared" si="11"/>
        <v>5552.4500000000007</v>
      </c>
      <c r="K34" s="20" t="s">
        <v>2845</v>
      </c>
      <c r="L34" s="146" t="str">
        <f t="shared" ref="L34" si="14">IF(ABS(K35)&lt;5,"PASS","ERROR")</f>
        <v>PASS</v>
      </c>
      <c r="M34" s="123"/>
      <c r="N34" s="150"/>
    </row>
    <row r="35" spans="1:14" s="85" customFormat="1" ht="17.25" thickTop="1" thickBot="1">
      <c r="A35" s="102" t="s">
        <v>2938</v>
      </c>
      <c r="B35" s="103">
        <f>VLOOKUP(A35,length!A:C,3,FALSE)</f>
        <v>100.21</v>
      </c>
      <c r="C35" s="124" t="s">
        <v>2930</v>
      </c>
      <c r="D35" s="113">
        <f>VLOOKUP(C35,length!A:C,3,FALSE)</f>
        <v>5328.55</v>
      </c>
      <c r="E35" s="125"/>
      <c r="F35" s="103"/>
      <c r="G35" s="125"/>
      <c r="H35" s="103"/>
      <c r="I35" s="103">
        <f>VLOOKUP(A35,length!A:C,2,0)+VLOOKUP(C35,length!A:C,2,0)</f>
        <v>2</v>
      </c>
      <c r="J35" s="105">
        <f t="shared" si="11"/>
        <v>5552.76</v>
      </c>
      <c r="K35" s="106">
        <f>ABS(J35-J34)</f>
        <v>0.30999999999949068</v>
      </c>
      <c r="L35" s="151"/>
      <c r="M35" s="126"/>
      <c r="N35" s="150"/>
    </row>
    <row r="36" spans="1:14" s="85" customFormat="1" ht="17.25" thickBot="1">
      <c r="A36" s="96" t="s">
        <v>2002</v>
      </c>
      <c r="B36" s="97">
        <f>VLOOKUP(A36,length!A:C,3,FALSE)</f>
        <v>127.2</v>
      </c>
      <c r="C36" s="98" t="s">
        <v>2939</v>
      </c>
      <c r="D36" s="97">
        <f>VLOOKUP(C36,length!A:C,3,FALSE)</f>
        <v>1969.01</v>
      </c>
      <c r="E36" s="122" t="s">
        <v>2940</v>
      </c>
      <c r="F36" s="97">
        <f>VLOOKUP(E36,length!A:C,3,FALSE)</f>
        <v>264.95</v>
      </c>
      <c r="G36" s="122" t="s">
        <v>2037</v>
      </c>
      <c r="H36" s="97">
        <f>VLOOKUP(G36,length!A:C,3,FALSE)</f>
        <v>1898.3</v>
      </c>
      <c r="I36" s="97">
        <f>VLOOKUP(A36,length!A:C,2,0)+VLOOKUP(C36,length!A:C,2,0)+VLOOKUP(E36,length!A:C,2,0)+VLOOKUP(G36,length!A:C,2,0)</f>
        <v>2</v>
      </c>
      <c r="J36" s="99">
        <f t="shared" si="11"/>
        <v>4383.46</v>
      </c>
      <c r="K36" s="136" t="s">
        <v>2845</v>
      </c>
      <c r="L36" s="153" t="str">
        <f t="shared" ref="L36" si="15">IF(ABS(K37)&lt;5,"PASS","ERROR")</f>
        <v>PASS</v>
      </c>
      <c r="M36" s="116">
        <f>MAX($J$36:$J$43)-MIN($J$36:$J$43)</f>
        <v>263.4399999999996</v>
      </c>
      <c r="N36" s="150"/>
    </row>
    <row r="37" spans="1:14" s="85" customFormat="1" ht="17.25" thickTop="1" thickBot="1">
      <c r="A37" s="108" t="s">
        <v>2051</v>
      </c>
      <c r="B37" s="13">
        <f>VLOOKUP(A37,length!A:C,3,FALSE)</f>
        <v>127.2</v>
      </c>
      <c r="C37" s="1" t="s">
        <v>2007</v>
      </c>
      <c r="D37" s="13">
        <f>VLOOKUP(C37,length!A:C,3,FALSE)</f>
        <v>1969.33</v>
      </c>
      <c r="E37" s="66" t="s">
        <v>2022</v>
      </c>
      <c r="F37" s="13">
        <f>VLOOKUP(E37,length!A:C,3,FALSE)</f>
        <v>265</v>
      </c>
      <c r="G37" s="66" t="s">
        <v>2038</v>
      </c>
      <c r="H37" s="13">
        <f>VLOOKUP(G37,length!A:C,3,FALSE)</f>
        <v>1899.08</v>
      </c>
      <c r="I37" s="13">
        <f>VLOOKUP(A37,length!A:C,2,0)+VLOOKUP(C37,length!A:C,2,0)+VLOOKUP(E37,length!A:C,2,0)+VLOOKUP(G37,length!A:C,2,0)</f>
        <v>2</v>
      </c>
      <c r="J37" s="14">
        <f t="shared" si="11"/>
        <v>4384.6099999999997</v>
      </c>
      <c r="K37" s="20">
        <f>ABS(J37-J36)</f>
        <v>1.1499999999996362</v>
      </c>
      <c r="L37" s="147"/>
      <c r="M37" s="123"/>
      <c r="N37" s="150"/>
    </row>
    <row r="38" spans="1:14" s="85" customFormat="1" ht="17.25" thickTop="1" thickBot="1">
      <c r="A38" s="108" t="s">
        <v>2002</v>
      </c>
      <c r="B38" s="13">
        <f>VLOOKUP(A38,length!A:C,3,FALSE)</f>
        <v>127.2</v>
      </c>
      <c r="C38" s="1" t="s">
        <v>2008</v>
      </c>
      <c r="D38" s="13">
        <f>VLOOKUP(C38,length!A:C,3,FALSE)</f>
        <v>1480.83</v>
      </c>
      <c r="E38" s="66" t="s">
        <v>2023</v>
      </c>
      <c r="F38" s="13">
        <f>VLOOKUP(E38,length!A:C,3,FALSE)</f>
        <v>260.31</v>
      </c>
      <c r="G38" s="66" t="s">
        <v>2039</v>
      </c>
      <c r="H38" s="13">
        <f>VLOOKUP(G38,length!A:C,3,FALSE)</f>
        <v>2390.61</v>
      </c>
      <c r="I38" s="13">
        <f>VLOOKUP(A38,length!A:C,2,0)+VLOOKUP(C38,length!A:C,2,0)+VLOOKUP(E38,length!A:C,2,0)+VLOOKUP(G38,length!A:C,2,0)</f>
        <v>2</v>
      </c>
      <c r="J38" s="14">
        <f t="shared" si="11"/>
        <v>4382.95</v>
      </c>
      <c r="K38" s="20" t="s">
        <v>2845</v>
      </c>
      <c r="L38" s="146" t="str">
        <f t="shared" ref="L38" si="16">IF(ABS(K39)&lt;5,"PASS","ERROR")</f>
        <v>PASS</v>
      </c>
      <c r="M38" s="123"/>
      <c r="N38" s="150"/>
    </row>
    <row r="39" spans="1:14" s="85" customFormat="1" ht="17.25" thickTop="1" thickBot="1">
      <c r="A39" s="108" t="s">
        <v>2003</v>
      </c>
      <c r="B39" s="13">
        <f>VLOOKUP(A39,length!A:C,3,FALSE)</f>
        <v>127.2</v>
      </c>
      <c r="C39" s="1" t="s">
        <v>2009</v>
      </c>
      <c r="D39" s="13">
        <f>VLOOKUP(C39,length!A:C,3,FALSE)</f>
        <v>1480.8</v>
      </c>
      <c r="E39" s="66" t="s">
        <v>2024</v>
      </c>
      <c r="F39" s="13">
        <f>VLOOKUP(E39,length!A:C,3,FALSE)</f>
        <v>260.2</v>
      </c>
      <c r="G39" s="66" t="s">
        <v>2921</v>
      </c>
      <c r="H39" s="13">
        <f>VLOOKUP(G39,length!A:C,3,FALSE)</f>
        <v>2390.67</v>
      </c>
      <c r="I39" s="13">
        <f>VLOOKUP(A39,length!A:C,2,0)+VLOOKUP(C39,length!A:C,2,0)+VLOOKUP(E39,length!A:C,2,0)+VLOOKUP(G39,length!A:C,2,0)</f>
        <v>2</v>
      </c>
      <c r="J39" s="14">
        <f t="shared" si="11"/>
        <v>4382.87</v>
      </c>
      <c r="K39" s="20">
        <f>ABS(J39-J38)</f>
        <v>7.999999999992724E-2</v>
      </c>
      <c r="L39" s="147"/>
      <c r="M39" s="123"/>
      <c r="N39" s="150"/>
    </row>
    <row r="40" spans="1:14" s="85" customFormat="1" ht="18.75" customHeight="1" thickTop="1" thickBot="1">
      <c r="A40" s="108" t="s">
        <v>2004</v>
      </c>
      <c r="B40" s="13">
        <f>VLOOKUP(A40,length!A:C,3,FALSE)</f>
        <v>127.67</v>
      </c>
      <c r="C40" s="1" t="s">
        <v>2010</v>
      </c>
      <c r="D40" s="13">
        <f>VLOOKUP(C40,length!A:C,3,FALSE)</f>
        <v>1031.42</v>
      </c>
      <c r="E40" s="66" t="s">
        <v>2025</v>
      </c>
      <c r="F40" s="13">
        <f>VLOOKUP(E40,length!A:C,3,FALSE)</f>
        <v>259.94</v>
      </c>
      <c r="G40" s="66" t="s">
        <v>2041</v>
      </c>
      <c r="H40" s="13">
        <f>VLOOKUP(G40,length!A:C,3,FALSE)</f>
        <v>2578.14</v>
      </c>
      <c r="I40" s="13">
        <f>VLOOKUP(A40,length!A:C,2,0)+VLOOKUP(C40,length!A:C,2,0)+VLOOKUP(E40,length!A:C,2,0)+VLOOKUP(G40,length!A:C,2,0)</f>
        <v>2</v>
      </c>
      <c r="J40" s="14">
        <f t="shared" si="11"/>
        <v>4121.17</v>
      </c>
      <c r="K40" s="20" t="s">
        <v>2845</v>
      </c>
      <c r="L40" s="146" t="str">
        <f t="shared" ref="L40" si="17">IF(ABS(K41)&lt;5,"PASS","ERROR")</f>
        <v>PASS</v>
      </c>
      <c r="M40" s="123"/>
      <c r="N40" s="150"/>
    </row>
    <row r="41" spans="1:14" s="85" customFormat="1" ht="18.75" customHeight="1" thickTop="1" thickBot="1">
      <c r="A41" s="108" t="s">
        <v>2005</v>
      </c>
      <c r="B41" s="13">
        <f>VLOOKUP(A41,length!A:C,3,FALSE)</f>
        <v>127.9</v>
      </c>
      <c r="C41" s="1" t="s">
        <v>2011</v>
      </c>
      <c r="D41" s="13">
        <f>VLOOKUP(C41,length!A:C,3,FALSE)</f>
        <v>1031.6600000000001</v>
      </c>
      <c r="E41" s="66" t="s">
        <v>2026</v>
      </c>
      <c r="F41" s="13">
        <f>VLOOKUP(E41,length!A:C,3,FALSE)</f>
        <v>260.01</v>
      </c>
      <c r="G41" s="66" t="s">
        <v>2042</v>
      </c>
      <c r="H41" s="13">
        <f>VLOOKUP(G41,length!A:C,3,FALSE)</f>
        <v>2578.02</v>
      </c>
      <c r="I41" s="13">
        <f>VLOOKUP(A41,length!A:C,2,0)+VLOOKUP(C41,length!A:C,2,0)+VLOOKUP(E41,length!A:C,2,0)+VLOOKUP(G41,length!A:C,2,0)</f>
        <v>2</v>
      </c>
      <c r="J41" s="14">
        <f t="shared" si="11"/>
        <v>4121.59</v>
      </c>
      <c r="K41" s="20">
        <f>ABS(J41-J40)</f>
        <v>0.42000000000007276</v>
      </c>
      <c r="L41" s="147"/>
      <c r="M41" s="123"/>
      <c r="N41" s="150"/>
    </row>
    <row r="42" spans="1:14" s="85" customFormat="1" ht="18.75" customHeight="1" thickTop="1" thickBot="1">
      <c r="A42" s="108" t="s">
        <v>2006</v>
      </c>
      <c r="B42" s="13">
        <f>VLOOKUP(A42,length!A:C,3,FALSE)</f>
        <v>127.2</v>
      </c>
      <c r="C42" s="1" t="s">
        <v>2012</v>
      </c>
      <c r="D42" s="13">
        <f>VLOOKUP(C42,length!A:C,3,FALSE)</f>
        <v>1043.72</v>
      </c>
      <c r="E42" s="66" t="s">
        <v>2027</v>
      </c>
      <c r="F42" s="13">
        <f>VLOOKUP(E42,length!A:C,3,FALSE)</f>
        <v>255.11</v>
      </c>
      <c r="G42" s="66" t="s">
        <v>2043</v>
      </c>
      <c r="H42" s="13">
        <f>VLOOKUP(G42,length!A:C,3,FALSE)</f>
        <v>2798.92</v>
      </c>
      <c r="I42" s="13">
        <f>VLOOKUP(A42,length!A:C,2,0)+VLOOKUP(C42,length!A:C,2,0)+VLOOKUP(E42,length!A:C,2,0)+VLOOKUP(G42,length!A:C,2,0)</f>
        <v>2</v>
      </c>
      <c r="J42" s="14">
        <f t="shared" si="11"/>
        <v>4348.9500000000007</v>
      </c>
      <c r="K42" s="20" t="s">
        <v>2845</v>
      </c>
      <c r="L42" s="146" t="str">
        <f t="shared" ref="L42" si="18">IF(ABS(K43)&lt;5,"PASS","ERROR")</f>
        <v>PASS</v>
      </c>
      <c r="M42" s="123"/>
      <c r="N42" s="150"/>
    </row>
    <row r="43" spans="1:14" s="85" customFormat="1" ht="18.75" customHeight="1" thickTop="1" thickBot="1">
      <c r="A43" s="102" t="s">
        <v>2923</v>
      </c>
      <c r="B43" s="103">
        <f>VLOOKUP(A43,length!A:C,3,FALSE)</f>
        <v>127.2</v>
      </c>
      <c r="C43" s="110" t="s">
        <v>2013</v>
      </c>
      <c r="D43" s="103">
        <f>VLOOKUP(C43,length!A:C,3,FALSE)</f>
        <v>1043.26</v>
      </c>
      <c r="E43" s="125" t="s">
        <v>2028</v>
      </c>
      <c r="F43" s="103">
        <f>VLOOKUP(E43,length!A:C,3,FALSE)</f>
        <v>254.84</v>
      </c>
      <c r="G43" s="125" t="s">
        <v>2044</v>
      </c>
      <c r="H43" s="103">
        <f>VLOOKUP(G43,length!A:C,3,FALSE)</f>
        <v>2799.33</v>
      </c>
      <c r="I43" s="103">
        <f>VLOOKUP(A43,length!A:C,2,0)+VLOOKUP(C43,length!A:C,2,0)+VLOOKUP(E43,length!A:C,2,0)+VLOOKUP(G43,length!A:C,2,0)</f>
        <v>2</v>
      </c>
      <c r="J43" s="105">
        <f t="shared" si="11"/>
        <v>4348.63</v>
      </c>
      <c r="K43" s="106">
        <f>ABS(J43-J42)</f>
        <v>0.32000000000061846</v>
      </c>
      <c r="L43" s="151"/>
      <c r="M43" s="126"/>
      <c r="N43" s="150"/>
    </row>
    <row r="44" spans="1:14" s="68" customFormat="1" ht="17.25" thickBot="1">
      <c r="A44" s="5"/>
      <c r="B44" s="95"/>
      <c r="C44" s="5"/>
      <c r="D44" s="95"/>
      <c r="E44" s="5"/>
      <c r="F44" s="5"/>
      <c r="G44" s="5"/>
      <c r="H44" s="7"/>
      <c r="I44" s="9"/>
      <c r="J44" s="5"/>
      <c r="K44" s="5"/>
      <c r="L44" s="5"/>
      <c r="M44" s="5"/>
    </row>
    <row r="45" spans="1:14" s="90" customFormat="1" ht="35.25" customHeight="1" thickTop="1">
      <c r="A45" s="24" t="s">
        <v>3024</v>
      </c>
      <c r="B45" s="13"/>
      <c r="D45" s="13"/>
      <c r="H45" s="83"/>
      <c r="I45" s="9"/>
      <c r="J45" s="9"/>
      <c r="K45" s="89"/>
    </row>
    <row r="46" spans="1:14" s="25" customFormat="1" ht="52.5" customHeight="1" thickBot="1">
      <c r="A46" s="3" t="s">
        <v>2855</v>
      </c>
      <c r="B46" s="3" t="s">
        <v>262</v>
      </c>
      <c r="C46" s="3" t="s">
        <v>2855</v>
      </c>
      <c r="D46" s="3" t="s">
        <v>262</v>
      </c>
      <c r="E46" s="3" t="s">
        <v>680</v>
      </c>
      <c r="F46" s="3" t="s">
        <v>281</v>
      </c>
      <c r="G46" s="24" t="s">
        <v>713</v>
      </c>
      <c r="H46" s="3" t="s">
        <v>746</v>
      </c>
    </row>
    <row r="47" spans="1:14" s="90" customFormat="1" ht="18" customHeight="1" thickBot="1">
      <c r="A47" s="47" t="s">
        <v>1967</v>
      </c>
      <c r="B47" s="48"/>
      <c r="C47" s="48"/>
      <c r="D47" s="48"/>
      <c r="E47" s="46" t="s">
        <v>2918</v>
      </c>
      <c r="F47" s="48" t="s">
        <v>2893</v>
      </c>
      <c r="G47" s="49"/>
      <c r="H47" s="49"/>
      <c r="I47" s="115" t="s">
        <v>747</v>
      </c>
    </row>
    <row r="48" spans="1:14" s="90" customFormat="1" ht="18.75" customHeight="1" thickBot="1">
      <c r="A48" s="96" t="s">
        <v>2856</v>
      </c>
      <c r="B48" s="97">
        <f>VLOOKUP(A48,length!A:C,3,FALSE)</f>
        <v>352.01</v>
      </c>
      <c r="C48" s="122" t="s">
        <v>2857</v>
      </c>
      <c r="D48" s="97">
        <f>VLOOKUP(C48,length!A:C,3,FALSE)</f>
        <v>5882.07</v>
      </c>
      <c r="E48" s="97">
        <f>VLOOKUP(A48,length!A:C,2,0)+VLOOKUP(C48,length!A:C,2,0)</f>
        <v>1</v>
      </c>
      <c r="F48" s="99">
        <f>B48+D48+E48*62</f>
        <v>6296.08</v>
      </c>
      <c r="G48" s="107" t="s">
        <v>2858</v>
      </c>
      <c r="H48" s="153" t="str">
        <f t="shared" ref="H48" si="19">IF(ABS(G49)&lt;5,"PASS","ERROR")</f>
        <v>PASS</v>
      </c>
      <c r="I48" s="116">
        <f>MAX($F$48:$F$55)-MIN($F$48:$F$55)</f>
        <v>216.18000000000029</v>
      </c>
      <c r="J48" s="150"/>
    </row>
    <row r="49" spans="1:11" s="90" customFormat="1" ht="18.75" customHeight="1" thickTop="1" thickBot="1">
      <c r="A49" s="109" t="s">
        <v>2859</v>
      </c>
      <c r="B49" s="13">
        <f>VLOOKUP(A49,length!A:C,3,FALSE)</f>
        <v>352.21</v>
      </c>
      <c r="C49" s="15" t="s">
        <v>2860</v>
      </c>
      <c r="D49" s="13">
        <f>VLOOKUP(C49,length!A:C,3,FALSE)</f>
        <v>5882.11</v>
      </c>
      <c r="E49" s="13">
        <f>VLOOKUP(A49,length!A:C,2,0)+VLOOKUP(C49,length!A:C,2,0)</f>
        <v>1</v>
      </c>
      <c r="F49" s="14">
        <f t="shared" ref="F49:F61" si="20">B49+D49+E49*62</f>
        <v>6296.32</v>
      </c>
      <c r="G49" s="20">
        <f>ABS(F49-F48)</f>
        <v>0.23999999999978172</v>
      </c>
      <c r="H49" s="147"/>
      <c r="I49" s="137"/>
      <c r="J49" s="150"/>
    </row>
    <row r="50" spans="1:11" s="90" customFormat="1" ht="18.75" customHeight="1" thickTop="1" thickBot="1">
      <c r="A50" s="109" t="s">
        <v>2861</v>
      </c>
      <c r="B50" s="13">
        <f>VLOOKUP(A50,length!A:C,3,FALSE)</f>
        <v>245.26</v>
      </c>
      <c r="C50" s="12" t="s">
        <v>2862</v>
      </c>
      <c r="D50" s="13">
        <f>VLOOKUP(C50,length!A:C,3,FALSE)</f>
        <v>5867.67</v>
      </c>
      <c r="E50" s="13">
        <f>VLOOKUP(A50,length!A:C,2,0)+VLOOKUP(C50,length!A:C,2,0)</f>
        <v>1</v>
      </c>
      <c r="F50" s="14">
        <f t="shared" si="20"/>
        <v>6174.93</v>
      </c>
      <c r="G50" s="18" t="s">
        <v>2863</v>
      </c>
      <c r="H50" s="91" t="str">
        <f t="shared" ref="H50" si="21">IF(ABS(G51)&lt;5,"PASS","ERROR")</f>
        <v>PASS</v>
      </c>
      <c r="I50" s="137"/>
      <c r="J50" s="150"/>
    </row>
    <row r="51" spans="1:11" s="90" customFormat="1" ht="18" thickTop="1" thickBot="1">
      <c r="A51" s="109" t="s">
        <v>2864</v>
      </c>
      <c r="B51" s="13">
        <f>VLOOKUP(A51,length!A:C,3,FALSE)</f>
        <v>245.07</v>
      </c>
      <c r="C51" s="15" t="s">
        <v>2865</v>
      </c>
      <c r="D51" s="13">
        <f>VLOOKUP(C51,length!A:C,3,FALSE)</f>
        <v>5867.93</v>
      </c>
      <c r="E51" s="13">
        <f>VLOOKUP(A51,length!A:C,2,0)+VLOOKUP(C51,length!A:C,2,0)</f>
        <v>1</v>
      </c>
      <c r="F51" s="14">
        <f t="shared" si="20"/>
        <v>6175</v>
      </c>
      <c r="G51" s="20">
        <f>ABS(F51-F50)</f>
        <v>6.9999999999708962E-2</v>
      </c>
      <c r="H51" s="92"/>
      <c r="I51" s="137"/>
      <c r="J51" s="150"/>
    </row>
    <row r="52" spans="1:11" s="90" customFormat="1" ht="18" thickTop="1" thickBot="1">
      <c r="A52" s="109" t="s">
        <v>2866</v>
      </c>
      <c r="B52" s="13">
        <f>VLOOKUP(A52,length!A:C,3,FALSE)</f>
        <v>280.39</v>
      </c>
      <c r="C52" s="12" t="s">
        <v>2867</v>
      </c>
      <c r="D52" s="13">
        <f>VLOOKUP(C52,length!A:C,3,FALSE)</f>
        <v>5922.36</v>
      </c>
      <c r="E52" s="13">
        <f>VLOOKUP(A52,length!A:C,2,0)+VLOOKUP(C52,length!A:C,2,0)</f>
        <v>1</v>
      </c>
      <c r="F52" s="14">
        <f t="shared" si="20"/>
        <v>6264.75</v>
      </c>
      <c r="G52" s="18" t="s">
        <v>2868</v>
      </c>
      <c r="H52" s="91" t="str">
        <f t="shared" ref="H52" si="22">IF(ABS(G53)&lt;5,"PASS","ERROR")</f>
        <v>PASS</v>
      </c>
      <c r="I52" s="137"/>
      <c r="J52" s="150"/>
    </row>
    <row r="53" spans="1:11" s="90" customFormat="1" ht="18" thickTop="1" thickBot="1">
      <c r="A53" s="109" t="s">
        <v>2869</v>
      </c>
      <c r="B53" s="13">
        <f>VLOOKUP(A53,length!A:C,3,FALSE)</f>
        <v>280.37</v>
      </c>
      <c r="C53" s="15" t="s">
        <v>2870</v>
      </c>
      <c r="D53" s="13">
        <f>VLOOKUP(C53,length!A:C,3,FALSE)</f>
        <v>5921.73</v>
      </c>
      <c r="E53" s="13">
        <f>VLOOKUP(A53,length!A:C,2,0)+VLOOKUP(C53,length!A:C,2,0)</f>
        <v>1</v>
      </c>
      <c r="F53" s="14">
        <f t="shared" si="20"/>
        <v>6264.0999999999995</v>
      </c>
      <c r="G53" s="50">
        <f>ABS(F53-F52)</f>
        <v>0.6500000000005457</v>
      </c>
      <c r="H53" s="92"/>
      <c r="I53" s="137"/>
      <c r="J53" s="150"/>
    </row>
    <row r="54" spans="1:11" s="90" customFormat="1" ht="18" thickTop="1" thickBot="1">
      <c r="A54" s="109" t="s">
        <v>2871</v>
      </c>
      <c r="B54" s="13">
        <f>VLOOKUP(A54,length!A:C,3,FALSE)</f>
        <v>346.26</v>
      </c>
      <c r="C54" s="12" t="s">
        <v>2872</v>
      </c>
      <c r="D54" s="13">
        <f>VLOOKUP(C54,length!A:C,3,FALSE)</f>
        <v>5982.85</v>
      </c>
      <c r="E54" s="13">
        <f>VLOOKUP(A54,length!A:C,2,0)+VLOOKUP(C54,length!A:C,2,0)</f>
        <v>1</v>
      </c>
      <c r="F54" s="14">
        <f t="shared" si="20"/>
        <v>6391.1100000000006</v>
      </c>
      <c r="G54" s="18" t="s">
        <v>2873</v>
      </c>
      <c r="H54" s="91" t="str">
        <f t="shared" ref="H54" si="23">IF(ABS(G55)&lt;5,"PASS","ERROR")</f>
        <v>PASS</v>
      </c>
      <c r="I54" s="123"/>
      <c r="J54" s="150"/>
      <c r="K54" s="9"/>
    </row>
    <row r="55" spans="1:11" s="90" customFormat="1" ht="18" thickTop="1" thickBot="1">
      <c r="A55" s="138" t="s">
        <v>2874</v>
      </c>
      <c r="B55" s="103">
        <f>VLOOKUP(A55,length!A:C,3,FALSE)</f>
        <v>346.12</v>
      </c>
      <c r="C55" s="124" t="s">
        <v>2875</v>
      </c>
      <c r="D55" s="103">
        <f>VLOOKUP(C55,length!A:C,3,FALSE)</f>
        <v>5982.57</v>
      </c>
      <c r="E55" s="103">
        <f>VLOOKUP(A55,length!A:C,2,0)+VLOOKUP(C55,length!A:C,2,0)</f>
        <v>1</v>
      </c>
      <c r="F55" s="105">
        <f t="shared" si="20"/>
        <v>6390.69</v>
      </c>
      <c r="G55" s="106">
        <f>ABS(F55-F54)</f>
        <v>0.42000000000098225</v>
      </c>
      <c r="H55" s="139"/>
      <c r="I55" s="126"/>
      <c r="J55" s="150"/>
      <c r="K55" s="9"/>
    </row>
    <row r="56" spans="1:11" s="90" customFormat="1" ht="17.25" thickBot="1">
      <c r="A56" s="96" t="s">
        <v>2876</v>
      </c>
      <c r="B56" s="97">
        <f>VLOOKUP(A56,length!A:C,3,FALSE)</f>
        <v>6966.26</v>
      </c>
      <c r="C56" s="122"/>
      <c r="D56" s="97"/>
      <c r="E56" s="97">
        <f>VLOOKUP(A56,length!A:C,2,0)</f>
        <v>2</v>
      </c>
      <c r="F56" s="99">
        <f t="shared" si="20"/>
        <v>7090.26</v>
      </c>
      <c r="G56" s="112" t="s">
        <v>2863</v>
      </c>
      <c r="H56" s="140" t="str">
        <f t="shared" ref="H56" si="24">IF(ABS(G57)&lt;5,"PASS","ERROR")</f>
        <v>PASS</v>
      </c>
      <c r="I56" s="116">
        <f>MAX($F$56:$F$63)-MIN($F$56:$F$63)</f>
        <v>237.07000000000062</v>
      </c>
      <c r="J56" s="150"/>
      <c r="K56" s="9"/>
    </row>
    <row r="57" spans="1:11" s="90" customFormat="1" ht="18" thickTop="1" thickBot="1">
      <c r="A57" s="100" t="s">
        <v>2877</v>
      </c>
      <c r="B57" s="13">
        <f>VLOOKUP(A57,length!A:C,3,FALSE)</f>
        <v>6966.34</v>
      </c>
      <c r="C57" s="15"/>
      <c r="D57" s="13"/>
      <c r="E57" s="13">
        <f>VLOOKUP(A57,length!A:C,2,0)</f>
        <v>2</v>
      </c>
      <c r="F57" s="14">
        <f t="shared" si="20"/>
        <v>7090.34</v>
      </c>
      <c r="G57" s="50">
        <f>ABS(F57-F56)</f>
        <v>7.999999999992724E-2</v>
      </c>
      <c r="H57" s="92"/>
      <c r="I57" s="123"/>
      <c r="J57" s="150"/>
      <c r="K57" s="9"/>
    </row>
    <row r="58" spans="1:11" s="90" customFormat="1" ht="18" thickTop="1" thickBot="1">
      <c r="A58" s="101" t="s">
        <v>2878</v>
      </c>
      <c r="B58" s="13">
        <f>VLOOKUP(A58,length!A:C,3,FALSE)</f>
        <v>7190.31</v>
      </c>
      <c r="C58" s="12"/>
      <c r="D58" s="13"/>
      <c r="E58" s="13">
        <f>VLOOKUP(A58,length!A:C,2,0)</f>
        <v>2</v>
      </c>
      <c r="F58" s="14">
        <f t="shared" si="20"/>
        <v>7314.31</v>
      </c>
      <c r="G58" s="18" t="s">
        <v>2873</v>
      </c>
      <c r="H58" s="91" t="str">
        <f>IF(ABS(G57)&lt;5,"PASS","ERROR")</f>
        <v>PASS</v>
      </c>
      <c r="I58" s="123"/>
      <c r="J58" s="150"/>
      <c r="K58" s="9"/>
    </row>
    <row r="59" spans="1:11" s="90" customFormat="1" ht="18" thickTop="1" thickBot="1">
      <c r="A59" s="100" t="s">
        <v>2879</v>
      </c>
      <c r="B59" s="13">
        <f>VLOOKUP(A59,length!A:C,3,FALSE)</f>
        <v>7190.24</v>
      </c>
      <c r="C59" s="15"/>
      <c r="D59" s="13"/>
      <c r="E59" s="13">
        <f>VLOOKUP(A59,length!A:C,2,0)</f>
        <v>2</v>
      </c>
      <c r="F59" s="14">
        <f t="shared" si="20"/>
        <v>7314.24</v>
      </c>
      <c r="G59" s="50">
        <f>ABS(F57-F56)</f>
        <v>7.999999999992724E-2</v>
      </c>
      <c r="H59" s="92"/>
      <c r="I59" s="123"/>
      <c r="J59" s="150"/>
      <c r="K59" s="9"/>
    </row>
    <row r="60" spans="1:11" s="90" customFormat="1" ht="18.75" customHeight="1" thickTop="1" thickBot="1">
      <c r="A60" s="101" t="s">
        <v>2880</v>
      </c>
      <c r="B60" s="13">
        <f>VLOOKUP(A60,length!A:C,3,FALSE)</f>
        <v>6993.3</v>
      </c>
      <c r="C60" s="12"/>
      <c r="D60" s="13"/>
      <c r="E60" s="13">
        <f>VLOOKUP(A60,length!A:C,2,0)</f>
        <v>2</v>
      </c>
      <c r="F60" s="14">
        <f t="shared" si="20"/>
        <v>7117.3</v>
      </c>
      <c r="G60" s="18" t="s">
        <v>2873</v>
      </c>
      <c r="H60" s="91" t="str">
        <f>IF(ABS(G59)&lt;5,"PASS","ERROR")</f>
        <v>PASS</v>
      </c>
      <c r="I60" s="123"/>
      <c r="J60" s="150"/>
      <c r="K60" s="9"/>
    </row>
    <row r="61" spans="1:11" s="90" customFormat="1" ht="18.75" customHeight="1" thickTop="1" thickBot="1">
      <c r="A61" s="100" t="s">
        <v>3019</v>
      </c>
      <c r="B61" s="13">
        <f>VLOOKUP(A61,length!A:C,3,FALSE)</f>
        <v>6993.36</v>
      </c>
      <c r="C61" s="15"/>
      <c r="D61" s="13"/>
      <c r="E61" s="13">
        <f>VLOOKUP(A61,length!A:C,2,0)</f>
        <v>2</v>
      </c>
      <c r="F61" s="44">
        <f t="shared" si="20"/>
        <v>7117.36</v>
      </c>
      <c r="G61" s="50">
        <f>ABS(F59-F58)</f>
        <v>7.0000000000618456E-2</v>
      </c>
      <c r="H61" s="94"/>
      <c r="I61" s="123"/>
      <c r="J61" s="150"/>
      <c r="K61" s="9"/>
    </row>
    <row r="62" spans="1:11" s="90" customFormat="1" ht="18.75" customHeight="1" thickTop="1" thickBot="1">
      <c r="A62" s="101" t="s">
        <v>2942</v>
      </c>
      <c r="B62" s="13">
        <f>VLOOKUP(A62,length!A:C,3,FALSE)</f>
        <v>6953.28</v>
      </c>
      <c r="C62" s="12"/>
      <c r="D62" s="13"/>
      <c r="E62" s="13">
        <f>VLOOKUP(A62,length!A:C,2,0)</f>
        <v>2</v>
      </c>
      <c r="F62" s="2">
        <f>B62+D62+E62*62</f>
        <v>7077.28</v>
      </c>
      <c r="G62" s="6" t="s">
        <v>2873</v>
      </c>
      <c r="H62" s="146" t="str">
        <f t="shared" ref="H62" si="25">IF(ABS(G63)&lt;5,"PASS","ERROR")</f>
        <v>PASS</v>
      </c>
      <c r="I62" s="123"/>
      <c r="J62" s="150"/>
      <c r="K62" s="9"/>
    </row>
    <row r="63" spans="1:11" s="90" customFormat="1" ht="18.75" customHeight="1" thickTop="1" thickBot="1">
      <c r="A63" s="102" t="s">
        <v>2881</v>
      </c>
      <c r="B63" s="103">
        <f>VLOOKUP(A63,length!A:C,3,FALSE)</f>
        <v>6953.24</v>
      </c>
      <c r="C63" s="104"/>
      <c r="D63" s="103"/>
      <c r="E63" s="103">
        <f>VLOOKUP(A63,length!A:C,2,0)</f>
        <v>2</v>
      </c>
      <c r="F63" s="141">
        <f t="shared" ref="F63" si="26">B63+D63+E63*62</f>
        <v>7077.24</v>
      </c>
      <c r="G63" s="114">
        <f>ABS(F61-F60)</f>
        <v>5.9999999999490683E-2</v>
      </c>
      <c r="H63" s="151"/>
      <c r="I63" s="126"/>
      <c r="J63" s="150"/>
      <c r="K63" s="9"/>
    </row>
    <row r="64" spans="1:11" s="90" customFormat="1" ht="17.25" thickBot="1">
      <c r="B64" s="95"/>
      <c r="D64" s="95"/>
      <c r="H64" s="7"/>
      <c r="I64" s="9"/>
      <c r="J64" s="9"/>
      <c r="K64" s="77"/>
    </row>
    <row r="65" spans="1:11" s="90" customFormat="1" ht="35.25" customHeight="1" thickTop="1">
      <c r="A65" s="24" t="s">
        <v>3025</v>
      </c>
      <c r="B65" s="13"/>
      <c r="D65" s="13"/>
      <c r="H65" s="83"/>
      <c r="I65" s="9"/>
      <c r="J65" s="9"/>
      <c r="K65" s="89"/>
    </row>
    <row r="66" spans="1:11" s="25" customFormat="1" ht="52.5" customHeight="1" thickBot="1">
      <c r="A66" s="3" t="s">
        <v>2882</v>
      </c>
      <c r="B66" s="3" t="s">
        <v>262</v>
      </c>
      <c r="C66" s="3" t="s">
        <v>2882</v>
      </c>
      <c r="D66" s="3" t="s">
        <v>262</v>
      </c>
      <c r="E66" s="3" t="s">
        <v>680</v>
      </c>
      <c r="F66" s="3" t="s">
        <v>281</v>
      </c>
      <c r="G66" s="24" t="s">
        <v>2920</v>
      </c>
      <c r="H66" s="3" t="s">
        <v>746</v>
      </c>
    </row>
    <row r="67" spans="1:11" s="90" customFormat="1" ht="18" customHeight="1" thickBot="1">
      <c r="A67" s="47" t="s">
        <v>1967</v>
      </c>
      <c r="B67" s="48"/>
      <c r="C67" s="48"/>
      <c r="D67" s="48"/>
      <c r="E67" s="46" t="s">
        <v>2919</v>
      </c>
      <c r="F67" s="49" t="s">
        <v>2883</v>
      </c>
      <c r="G67" s="49"/>
      <c r="H67" s="49"/>
      <c r="I67" s="115" t="s">
        <v>747</v>
      </c>
    </row>
    <row r="68" spans="1:11" s="90" customFormat="1" ht="18.75" customHeight="1" thickBot="1">
      <c r="A68" s="96" t="s">
        <v>2884</v>
      </c>
      <c r="B68" s="97">
        <f>VLOOKUP(A68,length!A:C,3,FALSE)</f>
        <v>961.27</v>
      </c>
      <c r="C68" s="122"/>
      <c r="D68" s="97"/>
      <c r="E68" s="97">
        <f>VLOOKUP(A68,length!A:C,2,0)</f>
        <v>1</v>
      </c>
      <c r="F68" s="99">
        <f t="shared" ref="F68:F73" si="27">B68+D68+E68*62</f>
        <v>1023.27</v>
      </c>
      <c r="G68" s="107" t="s">
        <v>2868</v>
      </c>
      <c r="H68" s="153" t="str">
        <f t="shared" ref="H68" si="28">IF(ABS(G69)&lt;5,"PASS","ERROR")</f>
        <v>PASS</v>
      </c>
      <c r="I68" s="116">
        <f>MAX($F$68:$F$75)-MIN($F$68:$F$75)</f>
        <v>16.829999999999927</v>
      </c>
      <c r="J68" s="150"/>
      <c r="K68" s="9"/>
    </row>
    <row r="69" spans="1:11" s="90" customFormat="1" ht="18.75" customHeight="1" thickTop="1" thickBot="1">
      <c r="A69" s="109" t="s">
        <v>2885</v>
      </c>
      <c r="B69" s="13">
        <f>VLOOKUP(A69,length!A:C,3,FALSE)</f>
        <v>960.91</v>
      </c>
      <c r="C69" s="15"/>
      <c r="D69" s="13"/>
      <c r="E69" s="13">
        <f>VLOOKUP(A69,length!A:C,2,0)</f>
        <v>1</v>
      </c>
      <c r="F69" s="14">
        <f t="shared" si="27"/>
        <v>1022.91</v>
      </c>
      <c r="G69" s="20">
        <f>ABS(F69-F68)</f>
        <v>0.36000000000001364</v>
      </c>
      <c r="H69" s="147"/>
      <c r="I69" s="123"/>
      <c r="J69" s="150"/>
      <c r="K69" s="9"/>
    </row>
    <row r="70" spans="1:11" s="90" customFormat="1" ht="18.75" customHeight="1" thickTop="1" thickBot="1">
      <c r="A70" s="109" t="s">
        <v>2886</v>
      </c>
      <c r="B70" s="13">
        <f>VLOOKUP(A70,length!A:C,3,FALSE)</f>
        <v>953.77</v>
      </c>
      <c r="C70" s="12"/>
      <c r="D70" s="13"/>
      <c r="E70" s="13">
        <f>VLOOKUP(A70,length!A:C,2,0)</f>
        <v>1</v>
      </c>
      <c r="F70" s="14">
        <f t="shared" si="27"/>
        <v>1015.77</v>
      </c>
      <c r="G70" s="18" t="s">
        <v>2873</v>
      </c>
      <c r="H70" s="91" t="str">
        <f t="shared" ref="H70" si="29">IF(ABS(G71)&lt;5,"PASS","ERROR")</f>
        <v>PASS</v>
      </c>
      <c r="I70" s="123"/>
      <c r="J70" s="150"/>
      <c r="K70" s="9"/>
    </row>
    <row r="71" spans="1:11" s="90" customFormat="1" ht="18" thickTop="1" thickBot="1">
      <c r="A71" s="109" t="s">
        <v>2887</v>
      </c>
      <c r="B71" s="13">
        <f>VLOOKUP(A71,length!A:C,3,FALSE)</f>
        <v>953.46</v>
      </c>
      <c r="C71" s="15"/>
      <c r="D71" s="13"/>
      <c r="E71" s="13">
        <f>VLOOKUP(A71,length!A:C,2,0)</f>
        <v>1</v>
      </c>
      <c r="F71" s="14">
        <f t="shared" si="27"/>
        <v>1015.46</v>
      </c>
      <c r="G71" s="20">
        <f>ABS(F71-F70)</f>
        <v>0.30999999999994543</v>
      </c>
      <c r="H71" s="92"/>
      <c r="I71" s="123"/>
      <c r="J71" s="150"/>
      <c r="K71" s="9"/>
    </row>
    <row r="72" spans="1:11" s="90" customFormat="1" ht="18" thickTop="1" thickBot="1">
      <c r="A72" s="109" t="s">
        <v>2888</v>
      </c>
      <c r="B72" s="13">
        <f>VLOOKUP(A72,length!A:C,3,FALSE)</f>
        <v>969.95</v>
      </c>
      <c r="C72" s="12"/>
      <c r="D72" s="13"/>
      <c r="E72" s="13">
        <f>VLOOKUP(A72,length!A:C,2,0)</f>
        <v>1</v>
      </c>
      <c r="F72" s="14">
        <f t="shared" si="27"/>
        <v>1031.95</v>
      </c>
      <c r="G72" s="18" t="s">
        <v>2873</v>
      </c>
      <c r="H72" s="91" t="str">
        <f t="shared" ref="H72" si="30">IF(ABS(G73)&lt;5,"PASS","ERROR")</f>
        <v>PASS</v>
      </c>
      <c r="I72" s="123"/>
      <c r="J72" s="150"/>
      <c r="K72" s="9"/>
    </row>
    <row r="73" spans="1:11" s="90" customFormat="1" ht="18" thickTop="1" thickBot="1">
      <c r="A73" s="109" t="s">
        <v>2889</v>
      </c>
      <c r="B73" s="13">
        <f>VLOOKUP(A73,length!A:C,3,FALSE)</f>
        <v>970.29</v>
      </c>
      <c r="C73" s="15"/>
      <c r="D73" s="13"/>
      <c r="E73" s="13">
        <f>VLOOKUP(A73,length!A:C,2,0)</f>
        <v>1</v>
      </c>
      <c r="F73" s="44">
        <f t="shared" si="27"/>
        <v>1032.29</v>
      </c>
      <c r="G73" s="50">
        <f>ABS(F73-F72)</f>
        <v>0.33999999999991815</v>
      </c>
      <c r="H73" s="92"/>
      <c r="I73" s="123"/>
      <c r="J73" s="150"/>
      <c r="K73" s="9"/>
    </row>
    <row r="74" spans="1:11" s="90" customFormat="1" ht="18" thickTop="1" thickBot="1">
      <c r="A74" s="109" t="s">
        <v>2890</v>
      </c>
      <c r="B74" s="13">
        <f>VLOOKUP(A74,length!A:C,3,FALSE)</f>
        <v>963.46</v>
      </c>
      <c r="C74" s="12"/>
      <c r="D74" s="13"/>
      <c r="E74" s="13">
        <f>VLOOKUP(A74,length!A:C,2,0)</f>
        <v>1</v>
      </c>
      <c r="F74" s="2">
        <f>B74+D74+E74*62</f>
        <v>1025.46</v>
      </c>
      <c r="G74" s="18" t="s">
        <v>2873</v>
      </c>
      <c r="H74" s="91" t="str">
        <f t="shared" ref="H74" si="31">IF(ABS(G75)&lt;5,"PASS","ERROR")</f>
        <v>PASS</v>
      </c>
      <c r="I74" s="123"/>
      <c r="J74" s="150"/>
      <c r="K74" s="9"/>
    </row>
    <row r="75" spans="1:11" s="90" customFormat="1" ht="18" thickTop="1" thickBot="1">
      <c r="A75" s="138" t="s">
        <v>2891</v>
      </c>
      <c r="B75" s="103">
        <f>VLOOKUP(A75,length!A:C,3,FALSE)</f>
        <v>963.38</v>
      </c>
      <c r="C75" s="104"/>
      <c r="D75" s="103"/>
      <c r="E75" s="103">
        <f>VLOOKUP(A75,length!A:C,2,0)</f>
        <v>1</v>
      </c>
      <c r="F75" s="141">
        <f t="shared" ref="F75" si="32">B75+D75+E75*62</f>
        <v>1025.3800000000001</v>
      </c>
      <c r="G75" s="106">
        <f>ABS(F75-F74)</f>
        <v>7.999999999992724E-2</v>
      </c>
      <c r="H75" s="139"/>
      <c r="I75" s="126"/>
      <c r="J75" s="150"/>
      <c r="K75" s="9"/>
    </row>
    <row r="76" spans="1:11" s="90" customFormat="1" ht="17.25" thickBot="1">
      <c r="A76" s="96" t="s">
        <v>2892</v>
      </c>
      <c r="B76" s="97">
        <f>VLOOKUP(A76,length!A:C,3,FALSE)</f>
        <v>259.06</v>
      </c>
      <c r="C76" s="122" t="s">
        <v>2029</v>
      </c>
      <c r="D76" s="97">
        <f>VLOOKUP(C76,length!A:C,3,FALSE)</f>
        <v>613.41999999999996</v>
      </c>
      <c r="E76" s="97">
        <f>VLOOKUP(A76,length!A:C,2,0)+VLOOKUP(C76,length!A:C,2,0)</f>
        <v>0</v>
      </c>
      <c r="F76" s="99">
        <f>B76+D76+E76*62</f>
        <v>872.48</v>
      </c>
      <c r="G76" s="112" t="s">
        <v>2873</v>
      </c>
      <c r="H76" s="140" t="str">
        <f t="shared" ref="H76" si="33">IF(ABS(G77)&lt;5,"PASS","ERROR")</f>
        <v>PASS</v>
      </c>
      <c r="I76" s="116">
        <f>MAX($F$76:$F$83)-MIN($F$76:$F$83)</f>
        <v>53.259999999999991</v>
      </c>
      <c r="J76" s="150"/>
      <c r="K76" s="9"/>
    </row>
    <row r="77" spans="1:11" s="90" customFormat="1" ht="18" thickTop="1" thickBot="1">
      <c r="A77" s="109" t="s">
        <v>2014</v>
      </c>
      <c r="B77" s="13">
        <f>VLOOKUP(A77,length!A:C,3,FALSE)</f>
        <v>258.89</v>
      </c>
      <c r="C77" s="66" t="s">
        <v>2030</v>
      </c>
      <c r="D77" s="13">
        <f>VLOOKUP(C77,length!A:C,3,FALSE)</f>
        <v>613.41999999999996</v>
      </c>
      <c r="E77" s="13">
        <f>VLOOKUP(A77,length!A:C,2,0)+VLOOKUP(C77,length!A:C,2,0)</f>
        <v>0</v>
      </c>
      <c r="F77" s="14">
        <f t="shared" ref="F77:F83" si="34">B77+D77+E77*62</f>
        <v>872.31</v>
      </c>
      <c r="G77" s="50">
        <f>ABS(F77-F76)</f>
        <v>0.17000000000007276</v>
      </c>
      <c r="H77" s="92"/>
      <c r="I77" s="123"/>
      <c r="J77" s="150"/>
      <c r="K77" s="9"/>
    </row>
    <row r="78" spans="1:11" s="90" customFormat="1" ht="18" thickTop="1" thickBot="1">
      <c r="A78" s="109" t="s">
        <v>2015</v>
      </c>
      <c r="B78" s="13">
        <f>VLOOKUP(A78,length!A:C,3,FALSE)</f>
        <v>260.08999999999997</v>
      </c>
      <c r="C78" s="66" t="s">
        <v>2031</v>
      </c>
      <c r="D78" s="13">
        <f>VLOOKUP(C78,length!A:C,3,FALSE)</f>
        <v>623.46</v>
      </c>
      <c r="E78" s="13">
        <f>VLOOKUP(A78,length!A:C,2,0)+VLOOKUP(C78,length!A:C,2,0)</f>
        <v>0</v>
      </c>
      <c r="F78" s="14">
        <f t="shared" si="34"/>
        <v>883.55</v>
      </c>
      <c r="G78" s="18" t="s">
        <v>2868</v>
      </c>
      <c r="H78" s="91" t="str">
        <f>IF(ABS(G77)&lt;5,"PASS","ERROR")</f>
        <v>PASS</v>
      </c>
      <c r="I78" s="123"/>
      <c r="J78" s="150"/>
      <c r="K78" s="9"/>
    </row>
    <row r="79" spans="1:11" s="90" customFormat="1" ht="18" thickTop="1" thickBot="1">
      <c r="A79" s="109" t="s">
        <v>2016</v>
      </c>
      <c r="B79" s="13">
        <f>VLOOKUP(A79,length!A:C,3,FALSE)</f>
        <v>259.86</v>
      </c>
      <c r="C79" s="66" t="s">
        <v>2032</v>
      </c>
      <c r="D79" s="13">
        <f>VLOOKUP(C79,length!A:C,3,FALSE)</f>
        <v>623.46</v>
      </c>
      <c r="E79" s="13">
        <f>VLOOKUP(A79,length!A:C,2,0)+VLOOKUP(C79,length!A:C,2,0)</f>
        <v>0</v>
      </c>
      <c r="F79" s="14">
        <f t="shared" si="34"/>
        <v>883.32</v>
      </c>
      <c r="G79" s="50">
        <f>ABS(F77-F76)</f>
        <v>0.17000000000007276</v>
      </c>
      <c r="H79" s="92"/>
      <c r="I79" s="123"/>
      <c r="J79" s="150"/>
      <c r="K79" s="9"/>
    </row>
    <row r="80" spans="1:11" s="90" customFormat="1" ht="18.75" customHeight="1" thickTop="1" thickBot="1">
      <c r="A80" s="109" t="s">
        <v>2017</v>
      </c>
      <c r="B80" s="13">
        <f>VLOOKUP(A80,length!A:C,3,FALSE)</f>
        <v>260.02</v>
      </c>
      <c r="C80" s="66" t="s">
        <v>2033</v>
      </c>
      <c r="D80" s="13">
        <f>VLOOKUP(C80,length!A:C,3,FALSE)</f>
        <v>616.82000000000005</v>
      </c>
      <c r="E80" s="13">
        <f>VLOOKUP(A80,length!A:C,2,0)+VLOOKUP(C80,length!A:C,2,0)</f>
        <v>0</v>
      </c>
      <c r="F80" s="14">
        <f t="shared" si="34"/>
        <v>876.84</v>
      </c>
      <c r="G80" s="18" t="s">
        <v>2873</v>
      </c>
      <c r="H80" s="91" t="str">
        <f>IF(ABS(G79)&lt;5,"PASS","ERROR")</f>
        <v>PASS</v>
      </c>
      <c r="I80" s="123"/>
      <c r="J80" s="150"/>
      <c r="K80" s="9"/>
    </row>
    <row r="81" spans="1:13" s="90" customFormat="1" ht="18.75" customHeight="1" thickTop="1" thickBot="1">
      <c r="A81" s="109" t="s">
        <v>2018</v>
      </c>
      <c r="B81" s="13">
        <f>VLOOKUP(A81,length!A:C,3,FALSE)</f>
        <v>259.93</v>
      </c>
      <c r="C81" s="66" t="s">
        <v>2034</v>
      </c>
      <c r="D81" s="13">
        <f>VLOOKUP(C81,length!A:C,3,FALSE)</f>
        <v>616.84</v>
      </c>
      <c r="E81" s="13">
        <f>VLOOKUP(A81,length!A:C,2,0)+VLOOKUP(C81,length!A:C,2,0)</f>
        <v>0</v>
      </c>
      <c r="F81" s="14">
        <f t="shared" si="34"/>
        <v>876.77</v>
      </c>
      <c r="G81" s="50">
        <f>ABS(F79-F78)</f>
        <v>0.2299999999999045</v>
      </c>
      <c r="H81" s="94"/>
      <c r="I81" s="123"/>
      <c r="J81" s="150"/>
      <c r="K81" s="9"/>
    </row>
    <row r="82" spans="1:13" s="90" customFormat="1" ht="18.75" customHeight="1" thickTop="1" thickBot="1">
      <c r="A82" s="109" t="s">
        <v>2019</v>
      </c>
      <c r="B82" s="13">
        <f>VLOOKUP(A82,length!A:C,3,FALSE)</f>
        <v>260.08</v>
      </c>
      <c r="C82" s="66" t="s">
        <v>2035</v>
      </c>
      <c r="D82" s="13">
        <f>VLOOKUP(C82,length!A:C,3,FALSE)</f>
        <v>665.49</v>
      </c>
      <c r="E82" s="13">
        <f>VLOOKUP(A82,length!A:C,2,0)+VLOOKUP(C82,length!A:C,2,0)</f>
        <v>0</v>
      </c>
      <c r="F82" s="14">
        <f t="shared" si="34"/>
        <v>925.56999999999994</v>
      </c>
      <c r="G82" s="6" t="s">
        <v>2863</v>
      </c>
      <c r="H82" s="146" t="str">
        <f t="shared" ref="H82" si="35">IF(ABS(G83)&lt;5,"PASS","ERROR")</f>
        <v>PASS</v>
      </c>
      <c r="I82" s="123"/>
      <c r="J82" s="150"/>
      <c r="K82" s="9"/>
    </row>
    <row r="83" spans="1:13" s="90" customFormat="1" ht="18.75" customHeight="1" thickTop="1" thickBot="1">
      <c r="A83" s="138" t="s">
        <v>2020</v>
      </c>
      <c r="B83" s="103">
        <f>VLOOKUP(A83,length!A:C,3,FALSE)</f>
        <v>259.87</v>
      </c>
      <c r="C83" s="125" t="s">
        <v>2036</v>
      </c>
      <c r="D83" s="103">
        <f>VLOOKUP(C83,length!A:C,3,FALSE)</f>
        <v>665.5</v>
      </c>
      <c r="E83" s="103">
        <f>VLOOKUP(A83,length!A:C,2,0)+VLOOKUP(C83,length!A:C,2,0)</f>
        <v>0</v>
      </c>
      <c r="F83" s="105">
        <f t="shared" si="34"/>
        <v>925.37</v>
      </c>
      <c r="G83" s="114">
        <f>ABS(F81-F80)</f>
        <v>7.0000000000050022E-2</v>
      </c>
      <c r="H83" s="151"/>
      <c r="I83" s="126"/>
      <c r="J83" s="150"/>
      <c r="K83" s="9"/>
    </row>
    <row r="84" spans="1:13" s="68" customFormat="1" ht="16.5">
      <c r="A84" s="5"/>
      <c r="B84" s="5"/>
      <c r="C84" s="5"/>
      <c r="D84" s="5"/>
      <c r="E84" s="5"/>
      <c r="F84" s="5"/>
      <c r="G84" s="5"/>
      <c r="H84" s="7"/>
      <c r="I84" s="9"/>
      <c r="J84" s="5"/>
      <c r="K84" s="5"/>
      <c r="L84" s="5"/>
      <c r="M84" s="5"/>
    </row>
    <row r="92" spans="1:13" ht="19.5" customHeight="1"/>
    <row r="155" ht="19.5" customHeight="1"/>
  </sheetData>
  <protectedRanges>
    <protectedRange sqref="K26 K5 G46 G66" name="Range1_1"/>
    <protectedRange sqref="F67" name="Range1_1_1"/>
  </protectedRanges>
  <mergeCells count="29">
    <mergeCell ref="J56:J63"/>
    <mergeCell ref="J68:J75"/>
    <mergeCell ref="J76:J83"/>
    <mergeCell ref="H68:H69"/>
    <mergeCell ref="H82:H83"/>
    <mergeCell ref="H48:H49"/>
    <mergeCell ref="H62:H63"/>
    <mergeCell ref="A1:I1"/>
    <mergeCell ref="N28:N35"/>
    <mergeCell ref="N36:N43"/>
    <mergeCell ref="J48:J55"/>
    <mergeCell ref="L38:L39"/>
    <mergeCell ref="L40:L41"/>
    <mergeCell ref="L42:L43"/>
    <mergeCell ref="L28:L29"/>
    <mergeCell ref="L30:L31"/>
    <mergeCell ref="L32:L33"/>
    <mergeCell ref="L34:L35"/>
    <mergeCell ref="L36:L37"/>
    <mergeCell ref="N15:N22"/>
    <mergeCell ref="N7:N14"/>
    <mergeCell ref="L7:L8"/>
    <mergeCell ref="L21:L22"/>
    <mergeCell ref="L9:L10"/>
    <mergeCell ref="L11:L12"/>
    <mergeCell ref="L13:L14"/>
    <mergeCell ref="L15:L16"/>
    <mergeCell ref="L17:L18"/>
    <mergeCell ref="L19:L20"/>
  </mergeCells>
  <phoneticPr fontId="3" type="noConversion"/>
  <conditionalFormatting sqref="G2:G3 K15:K22 K28:K43">
    <cfRule type="cellIs" dxfId="65" priority="273" stopIfTrue="1" operator="greaterThan">
      <formula>5</formula>
    </cfRule>
  </conditionalFormatting>
  <conditionalFormatting sqref="E2:E3">
    <cfRule type="cellIs" dxfId="64" priority="260" stopIfTrue="1" operator="greaterThan">
      <formula>3</formula>
    </cfRule>
  </conditionalFormatting>
  <conditionalFormatting sqref="L15:L22 L28:L43">
    <cfRule type="cellIs" dxfId="63" priority="175" stopIfTrue="1" operator="equal">
      <formula>"ERROR"</formula>
    </cfRule>
    <cfRule type="cellIs" dxfId="62" priority="176" stopIfTrue="1" operator="equal">
      <formula>"PASS"</formula>
    </cfRule>
  </conditionalFormatting>
  <conditionalFormatting sqref="I28:I35">
    <cfRule type="cellIs" dxfId="61" priority="48" stopIfTrue="1" operator="greaterThan">
      <formula>3</formula>
    </cfRule>
  </conditionalFormatting>
  <conditionalFormatting sqref="I28:I43">
    <cfRule type="cellIs" dxfId="60" priority="47" stopIfTrue="1" operator="greaterThan">
      <formula>3</formula>
    </cfRule>
  </conditionalFormatting>
  <conditionalFormatting sqref="I28:I35">
    <cfRule type="cellIs" dxfId="59" priority="46" stopIfTrue="1" operator="greaterThan">
      <formula>3</formula>
    </cfRule>
  </conditionalFormatting>
  <conditionalFormatting sqref="L7:L14">
    <cfRule type="cellIs" dxfId="58" priority="43" stopIfTrue="1" operator="equal">
      <formula>"ERROR"</formula>
    </cfRule>
    <cfRule type="cellIs" dxfId="57" priority="44" stopIfTrue="1" operator="equal">
      <formula>"PASS"</formula>
    </cfRule>
  </conditionalFormatting>
  <conditionalFormatting sqref="K7:K14">
    <cfRule type="cellIs" dxfId="56" priority="45" stopIfTrue="1" operator="greaterThan">
      <formula>5</formula>
    </cfRule>
  </conditionalFormatting>
  <conditionalFormatting sqref="I15">
    <cfRule type="cellIs" dxfId="55" priority="33" stopIfTrue="1" operator="greaterThan">
      <formula>3</formula>
    </cfRule>
  </conditionalFormatting>
  <conditionalFormatting sqref="I16:I22">
    <cfRule type="cellIs" dxfId="54" priority="32" stopIfTrue="1" operator="greaterThan">
      <formula>3</formula>
    </cfRule>
  </conditionalFormatting>
  <conditionalFormatting sqref="I7:I14">
    <cfRule type="cellIs" dxfId="53" priority="31" stopIfTrue="1" operator="greaterThan">
      <formula>3</formula>
    </cfRule>
  </conditionalFormatting>
  <conditionalFormatting sqref="G48:G63">
    <cfRule type="cellIs" dxfId="52" priority="30" stopIfTrue="1" operator="greaterThan">
      <formula>5</formula>
    </cfRule>
  </conditionalFormatting>
  <conditionalFormatting sqref="H45 H48:H63">
    <cfRule type="cellIs" dxfId="51" priority="27" stopIfTrue="1" operator="equal">
      <formula>"ERROR"</formula>
    </cfRule>
    <cfRule type="cellIs" dxfId="50" priority="28" stopIfTrue="1" operator="equal">
      <formula>"PASS"</formula>
    </cfRule>
  </conditionalFormatting>
  <conditionalFormatting sqref="G68:G83">
    <cfRule type="cellIs" dxfId="49" priority="26" stopIfTrue="1" operator="greaterThan">
      <formula>5</formula>
    </cfRule>
  </conditionalFormatting>
  <conditionalFormatting sqref="H65 H68:H83">
    <cfRule type="cellIs" dxfId="48" priority="24" stopIfTrue="1" operator="equal">
      <formula>"ERROR"</formula>
    </cfRule>
    <cfRule type="cellIs" dxfId="47" priority="25" stopIfTrue="1" operator="equal">
      <formula>"PASS"</formula>
    </cfRule>
  </conditionalFormatting>
  <conditionalFormatting sqref="E48">
    <cfRule type="cellIs" dxfId="46" priority="18" stopIfTrue="1" operator="greaterThan">
      <formula>3</formula>
    </cfRule>
  </conditionalFormatting>
  <conditionalFormatting sqref="E48">
    <cfRule type="cellIs" dxfId="45" priority="17" stopIfTrue="1" operator="greaterThan">
      <formula>3</formula>
    </cfRule>
  </conditionalFormatting>
  <conditionalFormatting sqref="E48">
    <cfRule type="cellIs" dxfId="44" priority="16" stopIfTrue="1" operator="greaterThan">
      <formula>3</formula>
    </cfRule>
  </conditionalFormatting>
  <conditionalFormatting sqref="E49:E63">
    <cfRule type="cellIs" dxfId="43" priority="12" stopIfTrue="1" operator="greaterThan">
      <formula>3</formula>
    </cfRule>
  </conditionalFormatting>
  <conditionalFormatting sqref="E49:E63">
    <cfRule type="cellIs" dxfId="42" priority="11" stopIfTrue="1" operator="greaterThan">
      <formula>3</formula>
    </cfRule>
  </conditionalFormatting>
  <conditionalFormatting sqref="E49:E63">
    <cfRule type="cellIs" dxfId="41" priority="10" stopIfTrue="1" operator="greaterThan">
      <formula>3</formula>
    </cfRule>
  </conditionalFormatting>
  <conditionalFormatting sqref="E68:E75">
    <cfRule type="cellIs" dxfId="40" priority="9" stopIfTrue="1" operator="greaterThan">
      <formula>3</formula>
    </cfRule>
  </conditionalFormatting>
  <conditionalFormatting sqref="E68:E75">
    <cfRule type="cellIs" dxfId="39" priority="8" stopIfTrue="1" operator="greaterThan">
      <formula>3</formula>
    </cfRule>
  </conditionalFormatting>
  <conditionalFormatting sqref="E68:E75">
    <cfRule type="cellIs" dxfId="38" priority="7" stopIfTrue="1" operator="greaterThan">
      <formula>3</formula>
    </cfRule>
  </conditionalFormatting>
  <conditionalFormatting sqref="E76">
    <cfRule type="cellIs" dxfId="37" priority="6" stopIfTrue="1" operator="greaterThan">
      <formula>3</formula>
    </cfRule>
  </conditionalFormatting>
  <conditionalFormatting sqref="E76">
    <cfRule type="cellIs" dxfId="36" priority="5" stopIfTrue="1" operator="greaterThan">
      <formula>3</formula>
    </cfRule>
  </conditionalFormatting>
  <conditionalFormatting sqref="E76">
    <cfRule type="cellIs" dxfId="35" priority="4" stopIfTrue="1" operator="greaterThan">
      <formula>3</formula>
    </cfRule>
  </conditionalFormatting>
  <conditionalFormatting sqref="E77:E83">
    <cfRule type="cellIs" dxfId="34" priority="3" stopIfTrue="1" operator="greaterThan">
      <formula>3</formula>
    </cfRule>
  </conditionalFormatting>
  <conditionalFormatting sqref="E77:E83">
    <cfRule type="cellIs" dxfId="33" priority="2" stopIfTrue="1" operator="greaterThan">
      <formula>3</formula>
    </cfRule>
  </conditionalFormatting>
  <conditionalFormatting sqref="E77:E83">
    <cfRule type="cellIs" dxfId="32" priority="1" stopIfTrue="1" operator="greaterThan">
      <formula>3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B25" sqref="B25:B26"/>
    </sheetView>
  </sheetViews>
  <sheetFormatPr defaultRowHeight="16.5"/>
  <cols>
    <col min="1" max="1" width="30" customWidth="1"/>
    <col min="2" max="2" width="11.25" customWidth="1"/>
    <col min="3" max="3" width="26.25" customWidth="1"/>
    <col min="9" max="9" width="23" customWidth="1"/>
  </cols>
  <sheetData>
    <row r="1" spans="1:9" ht="18">
      <c r="A1" s="148" t="s">
        <v>3021</v>
      </c>
      <c r="B1" s="149"/>
      <c r="C1" s="149"/>
      <c r="D1" s="149"/>
      <c r="E1" s="149"/>
      <c r="F1" s="149"/>
      <c r="G1" s="149"/>
      <c r="H1" s="149"/>
      <c r="I1" s="149"/>
    </row>
    <row r="2" spans="1:9" ht="48" thickBot="1">
      <c r="A2" s="3" t="s">
        <v>3020</v>
      </c>
      <c r="B2" s="3" t="s">
        <v>283</v>
      </c>
      <c r="C2" s="3" t="s">
        <v>282</v>
      </c>
      <c r="D2" s="3" t="s">
        <v>283</v>
      </c>
      <c r="E2" s="3" t="s">
        <v>680</v>
      </c>
      <c r="F2" s="3" t="s">
        <v>263</v>
      </c>
      <c r="G2" s="4" t="s">
        <v>293</v>
      </c>
      <c r="H2" s="3" t="s">
        <v>746</v>
      </c>
      <c r="I2" s="93"/>
    </row>
    <row r="3" spans="1:9" ht="17.25" thickBot="1">
      <c r="A3" s="47" t="s">
        <v>1963</v>
      </c>
      <c r="B3" s="48"/>
      <c r="C3" s="48"/>
      <c r="D3" s="48"/>
      <c r="E3" s="46" t="s">
        <v>744</v>
      </c>
      <c r="F3" s="48"/>
      <c r="G3" s="49" t="s">
        <v>268</v>
      </c>
      <c r="H3" s="49"/>
      <c r="I3" s="115" t="s">
        <v>3016</v>
      </c>
    </row>
    <row r="4" spans="1:9" ht="22.5" customHeight="1" thickTop="1" thickBot="1">
      <c r="A4" s="12" t="s">
        <v>2945</v>
      </c>
      <c r="B4" s="62">
        <f>VLOOKUP(A4,length!A:C,3,FALSE)</f>
        <v>953.65</v>
      </c>
      <c r="C4" s="17" t="s">
        <v>2946</v>
      </c>
      <c r="D4" s="65">
        <f>VLOOKUP(C4,length!A:C,3,FALSE)</f>
        <v>771.29</v>
      </c>
      <c r="E4" s="62">
        <f>VLOOKUP(A4,length!A:C,2,0)+VLOOKUP(C4,length!A:C,2,0)</f>
        <v>1</v>
      </c>
      <c r="F4" s="14">
        <f>B4+D4+E4*62</f>
        <v>1786.94</v>
      </c>
      <c r="G4" s="18" t="s">
        <v>292</v>
      </c>
      <c r="H4" s="142" t="str">
        <f>IF(ABS(G5)&lt;5,"PASS","ERROR")</f>
        <v>PASS</v>
      </c>
      <c r="I4" s="116">
        <f>MAX($F$4:$F$19)-MIN($F$4:$F$19)</f>
        <v>213.63000000000011</v>
      </c>
    </row>
    <row r="5" spans="1:9" ht="22.5" customHeight="1" thickTop="1" thickBot="1">
      <c r="A5" s="15" t="s">
        <v>2947</v>
      </c>
      <c r="B5" s="62">
        <f>VLOOKUP(A5,length!A:C,3,FALSE)</f>
        <v>953.88</v>
      </c>
      <c r="C5" s="19" t="s">
        <v>2946</v>
      </c>
      <c r="D5" s="65">
        <f>VLOOKUP(C5,length!A:C,3,FALSE)</f>
        <v>771.29</v>
      </c>
      <c r="E5" s="62">
        <f>VLOOKUP(A5,length!A:C,2,0)+VLOOKUP(C5,length!A:C,2,0)</f>
        <v>1</v>
      </c>
      <c r="F5" s="14">
        <f>B5+D5+E5*62</f>
        <v>1787.17</v>
      </c>
      <c r="G5" s="50">
        <f>ABS(F5-F4)</f>
        <v>0.23000000000001819</v>
      </c>
      <c r="H5" s="143"/>
      <c r="I5" s="123"/>
    </row>
    <row r="6" spans="1:9" ht="18.75" customHeight="1" thickTop="1" thickBot="1">
      <c r="A6" s="19" t="s">
        <v>2948</v>
      </c>
      <c r="B6" s="13">
        <f>VLOOKUP(A6,length!A:C,3,FALSE)</f>
        <v>750.02</v>
      </c>
      <c r="C6" s="17" t="s">
        <v>2964</v>
      </c>
      <c r="D6" s="13">
        <f>VLOOKUP(C6,length!A:C,3,FALSE)</f>
        <v>877.94</v>
      </c>
      <c r="E6" s="62">
        <f>VLOOKUP(A6,length!A:C,2,0)+VLOOKUP(C6,length!A:C,2,0)</f>
        <v>1</v>
      </c>
      <c r="F6" s="14">
        <f t="shared" ref="F6:F7" si="0">B6+D6+E6*62</f>
        <v>1689.96</v>
      </c>
      <c r="G6" s="50"/>
      <c r="H6" s="146" t="str">
        <f>IF(ABS(G7)&lt;5,"PASS","ERROR")</f>
        <v>PASS</v>
      </c>
      <c r="I6" s="123"/>
    </row>
    <row r="7" spans="1:9" ht="20.25" customHeight="1" thickTop="1" thickBot="1">
      <c r="A7" s="19" t="s">
        <v>2950</v>
      </c>
      <c r="B7" s="13">
        <f>VLOOKUP(A7,length!A:C,3,FALSE)</f>
        <v>750.25</v>
      </c>
      <c r="C7" s="19" t="s">
        <v>2965</v>
      </c>
      <c r="D7" s="13">
        <f>VLOOKUP(C7,length!A:C,3,FALSE)</f>
        <v>877.21</v>
      </c>
      <c r="E7" s="62">
        <f>VLOOKUP(A7,length!A:C,2,0)+VLOOKUP(C7,length!A:C,2,0)</f>
        <v>1</v>
      </c>
      <c r="F7" s="14">
        <f t="shared" si="0"/>
        <v>1689.46</v>
      </c>
      <c r="G7" s="50">
        <f t="shared" ref="G7:G19" si="1">ABS(F7-F6)</f>
        <v>0.5</v>
      </c>
      <c r="H7" s="147"/>
      <c r="I7" s="123"/>
    </row>
    <row r="8" spans="1:9" ht="15" customHeight="1" thickTop="1" thickBot="1">
      <c r="A8" s="12" t="s">
        <v>2951</v>
      </c>
      <c r="B8" s="62">
        <f>VLOOKUP(A8,length!A:C,3,FALSE)</f>
        <v>936.77</v>
      </c>
      <c r="C8" s="19" t="s">
        <v>2966</v>
      </c>
      <c r="D8" s="65">
        <f>VLOOKUP(C8,length!A:C,3,FALSE)</f>
        <v>763.54</v>
      </c>
      <c r="E8" s="62">
        <f>VLOOKUP(A8,length!A:C,2,0)+VLOOKUP(C8,length!A:C,2,0)</f>
        <v>1</v>
      </c>
      <c r="F8" s="14">
        <f>B8+D8+E8*62</f>
        <v>1762.31</v>
      </c>
      <c r="G8" s="50"/>
      <c r="H8" s="142" t="str">
        <f>IF(ABS(G9)&lt;5,"PASS","ERROR")</f>
        <v>PASS</v>
      </c>
      <c r="I8" s="123"/>
    </row>
    <row r="9" spans="1:9" ht="18" thickTop="1" thickBot="1">
      <c r="A9" s="15" t="s">
        <v>2952</v>
      </c>
      <c r="B9" s="62">
        <f>VLOOKUP(A9,length!A:C,3,FALSE)</f>
        <v>936.8</v>
      </c>
      <c r="C9" s="19" t="s">
        <v>2967</v>
      </c>
      <c r="D9" s="65">
        <f>VLOOKUP(C9,length!A:C,3,FALSE)</f>
        <v>763.54</v>
      </c>
      <c r="E9" s="62">
        <f>VLOOKUP(A9,length!A:C,2,0)+VLOOKUP(C9,length!A:C,2,0)</f>
        <v>1</v>
      </c>
      <c r="F9" s="14">
        <f>B9+D9+E9*62</f>
        <v>1762.34</v>
      </c>
      <c r="G9" s="50">
        <f t="shared" si="1"/>
        <v>2.9999999999972715E-2</v>
      </c>
      <c r="H9" s="143"/>
      <c r="I9" s="123"/>
    </row>
    <row r="10" spans="1:9" ht="18" thickTop="1" thickBot="1">
      <c r="A10" s="19" t="s">
        <v>2953</v>
      </c>
      <c r="B10" s="13">
        <f>VLOOKUP(A10,length!A:C,3,FALSE)</f>
        <v>736.88</v>
      </c>
      <c r="C10" s="17" t="s">
        <v>2968</v>
      </c>
      <c r="D10" s="13">
        <f>VLOOKUP(C10,length!A:C,3,FALSE)</f>
        <v>949.46</v>
      </c>
      <c r="E10" s="62">
        <f>VLOOKUP(A10,length!A:C,2,0)+VLOOKUP(C10,length!A:C,2,0)</f>
        <v>1</v>
      </c>
      <c r="F10" s="14">
        <f t="shared" ref="F10:F11" si="2">B10+D10+E10*62</f>
        <v>1748.3400000000001</v>
      </c>
      <c r="G10" s="50"/>
      <c r="H10" s="146" t="str">
        <f>IF(ABS(G11)&lt;5,"PASS","ERROR")</f>
        <v>PASS</v>
      </c>
      <c r="I10" s="123"/>
    </row>
    <row r="11" spans="1:9" ht="18" thickTop="1" thickBot="1">
      <c r="A11" s="19" t="s">
        <v>2954</v>
      </c>
      <c r="B11" s="13">
        <f>VLOOKUP(A11,length!A:C,3,FALSE)</f>
        <v>737.24</v>
      </c>
      <c r="C11" s="19" t="s">
        <v>2968</v>
      </c>
      <c r="D11" s="13">
        <f>VLOOKUP(C11,length!A:C,3,FALSE)</f>
        <v>949.46</v>
      </c>
      <c r="E11" s="62">
        <f>VLOOKUP(A11,length!A:C,2,0)+VLOOKUP(C11,length!A:C,2,0)</f>
        <v>1</v>
      </c>
      <c r="F11" s="14">
        <f t="shared" si="2"/>
        <v>1748.7</v>
      </c>
      <c r="G11" s="50">
        <f t="shared" si="1"/>
        <v>0.35999999999989996</v>
      </c>
      <c r="H11" s="147"/>
      <c r="I11" s="123"/>
    </row>
    <row r="12" spans="1:9" ht="18" thickTop="1" thickBot="1">
      <c r="A12" s="12" t="s">
        <v>2955</v>
      </c>
      <c r="B12" s="62">
        <f>VLOOKUP(A12,length!A:C,3,FALSE)</f>
        <v>917.39</v>
      </c>
      <c r="C12" s="17" t="s">
        <v>2969</v>
      </c>
      <c r="D12" s="65">
        <f>VLOOKUP(C12,length!A:C,3,FALSE)</f>
        <v>768.97</v>
      </c>
      <c r="E12" s="62">
        <f>VLOOKUP(A12,length!A:C,2,0)+VLOOKUP(C12,length!A:C,2,0)</f>
        <v>1</v>
      </c>
      <c r="F12" s="14">
        <f>B12+D12+E12*62</f>
        <v>1748.3600000000001</v>
      </c>
      <c r="G12" s="50"/>
      <c r="H12" s="142" t="str">
        <f>IF(ABS(G13)&lt;5,"PASS","ERROR")</f>
        <v>PASS</v>
      </c>
      <c r="I12" s="123"/>
    </row>
    <row r="13" spans="1:9" ht="18" thickTop="1" thickBot="1">
      <c r="A13" s="15" t="s">
        <v>2956</v>
      </c>
      <c r="B13" s="62">
        <f>VLOOKUP(A13,length!A:C,3,FALSE)</f>
        <v>917.36</v>
      </c>
      <c r="C13" s="19" t="s">
        <v>2970</v>
      </c>
      <c r="D13" s="65">
        <f>VLOOKUP(C13,length!A:C,3,FALSE)</f>
        <v>768.97</v>
      </c>
      <c r="E13" s="62">
        <f>VLOOKUP(A13,length!A:C,2,0)+VLOOKUP(C13,length!A:C,2,0)</f>
        <v>1</v>
      </c>
      <c r="F13" s="14">
        <f>B13+D13+E13*62</f>
        <v>1748.33</v>
      </c>
      <c r="G13" s="50">
        <f t="shared" si="1"/>
        <v>3.0000000000200089E-2</v>
      </c>
      <c r="H13" s="143"/>
      <c r="I13" s="123"/>
    </row>
    <row r="14" spans="1:9" ht="18" thickTop="1" thickBot="1">
      <c r="A14" s="19" t="s">
        <v>2957</v>
      </c>
      <c r="B14" s="13">
        <f>VLOOKUP(A14,length!A:C,3,FALSE)</f>
        <v>717.21</v>
      </c>
      <c r="C14" s="19" t="s">
        <v>2971</v>
      </c>
      <c r="D14" s="13">
        <f>VLOOKUP(C14,length!A:C,3,FALSE)</f>
        <v>794.33</v>
      </c>
      <c r="E14" s="62">
        <f>VLOOKUP(A14,length!A:C,2,0)+VLOOKUP(C14,length!A:C,2,0)</f>
        <v>1</v>
      </c>
      <c r="F14" s="14">
        <f t="shared" ref="F14:F15" si="3">B14+D14+E14*62</f>
        <v>1573.54</v>
      </c>
      <c r="G14" s="50"/>
      <c r="H14" s="146" t="str">
        <f>IF(ABS(G15)&lt;5,"PASS","ERROR")</f>
        <v>PASS</v>
      </c>
      <c r="I14" s="123"/>
    </row>
    <row r="15" spans="1:9" ht="18" thickTop="1" thickBot="1">
      <c r="A15" s="19" t="s">
        <v>2958</v>
      </c>
      <c r="B15" s="13">
        <f>VLOOKUP(A15,length!A:C,3,FALSE)</f>
        <v>717.11</v>
      </c>
      <c r="C15" s="19" t="s">
        <v>2972</v>
      </c>
      <c r="D15" s="13">
        <f>VLOOKUP(C15,length!A:C,3,FALSE)</f>
        <v>794.86</v>
      </c>
      <c r="E15" s="62">
        <f>VLOOKUP(A15,length!A:C,2,0)+VLOOKUP(C15,length!A:C,2,0)</f>
        <v>1</v>
      </c>
      <c r="F15" s="14">
        <f t="shared" si="3"/>
        <v>1573.97</v>
      </c>
      <c r="G15" s="50">
        <f t="shared" si="1"/>
        <v>0.43000000000006366</v>
      </c>
      <c r="H15" s="147"/>
      <c r="I15" s="123"/>
    </row>
    <row r="16" spans="1:9" ht="18" thickTop="1" thickBot="1">
      <c r="A16" s="12" t="s">
        <v>2959</v>
      </c>
      <c r="B16" s="62">
        <f>VLOOKUP(A16,length!A:C,3,FALSE)</f>
        <v>896.24</v>
      </c>
      <c r="C16" s="17" t="s">
        <v>2973</v>
      </c>
      <c r="D16" s="65">
        <f>VLOOKUP(C16,length!A:C,3,FALSE)</f>
        <v>704.25</v>
      </c>
      <c r="E16" s="62">
        <f>VLOOKUP(A16,length!A:C,2,0)+VLOOKUP(C16,length!A:C,2,0)</f>
        <v>1</v>
      </c>
      <c r="F16" s="14">
        <f>B16+D16+E16*62</f>
        <v>1662.49</v>
      </c>
      <c r="G16" s="50"/>
      <c r="H16" s="142" t="str">
        <f>IF(ABS(G17)&lt;5,"PASS","ERROR")</f>
        <v>PASS</v>
      </c>
      <c r="I16" s="123"/>
    </row>
    <row r="17" spans="1:9" ht="18" thickTop="1" thickBot="1">
      <c r="A17" s="15" t="s">
        <v>2960</v>
      </c>
      <c r="B17" s="62">
        <f>VLOOKUP(A17,length!A:C,3,FALSE)</f>
        <v>896.6</v>
      </c>
      <c r="C17" s="19" t="s">
        <v>2974</v>
      </c>
      <c r="D17" s="65">
        <f>VLOOKUP(C17,length!A:C,3,FALSE)</f>
        <v>704.25</v>
      </c>
      <c r="E17" s="62">
        <f>VLOOKUP(A17,length!A:C,2,0)+VLOOKUP(C17,length!A:C,2,0)</f>
        <v>1</v>
      </c>
      <c r="F17" s="14">
        <f>B17+D17+E17*62</f>
        <v>1662.85</v>
      </c>
      <c r="G17" s="50">
        <f t="shared" si="1"/>
        <v>0.35999999999989996</v>
      </c>
      <c r="H17" s="143"/>
      <c r="I17" s="123"/>
    </row>
    <row r="18" spans="1:9" ht="18" thickTop="1" thickBot="1">
      <c r="A18" s="19" t="s">
        <v>2961</v>
      </c>
      <c r="B18" s="13">
        <f>VLOOKUP(A18,length!A:C,3,FALSE)</f>
        <v>700.06</v>
      </c>
      <c r="C18" s="19" t="s">
        <v>2975</v>
      </c>
      <c r="D18" s="13">
        <f>VLOOKUP(C18,length!A:C,3,FALSE)</f>
        <v>967.76</v>
      </c>
      <c r="E18" s="62">
        <f>VLOOKUP(A18,length!A:C,2,0)+VLOOKUP(C18,length!A:C,2,0)</f>
        <v>1</v>
      </c>
      <c r="F18" s="14">
        <f t="shared" ref="F18:F19" si="4">B18+D18+E18*62</f>
        <v>1729.82</v>
      </c>
      <c r="G18" s="50"/>
      <c r="H18" s="146" t="str">
        <f>IF(ABS(G19)&lt;5,"PASS","ERROR")</f>
        <v>PASS</v>
      </c>
      <c r="I18" s="123"/>
    </row>
    <row r="19" spans="1:9" ht="18" thickTop="1" thickBot="1">
      <c r="A19" s="19" t="s">
        <v>2962</v>
      </c>
      <c r="B19" s="13">
        <f>VLOOKUP(A19,length!A:C,3,FALSE)</f>
        <v>700.22</v>
      </c>
      <c r="C19" s="19" t="s">
        <v>2976</v>
      </c>
      <c r="D19" s="13">
        <f>VLOOKUP(C19,length!A:C,3,FALSE)</f>
        <v>968.12</v>
      </c>
      <c r="E19" s="62">
        <f>VLOOKUP(A19,length!A:C,2,0)+VLOOKUP(C19,length!A:C,2,0)</f>
        <v>1</v>
      </c>
      <c r="F19" s="14">
        <f t="shared" si="4"/>
        <v>1730.3400000000001</v>
      </c>
      <c r="G19" s="50">
        <f t="shared" si="1"/>
        <v>0.52000000000020918</v>
      </c>
      <c r="H19" s="147"/>
      <c r="I19" s="126"/>
    </row>
    <row r="20" spans="1:9" ht="17.25" thickTop="1">
      <c r="A20" s="93"/>
      <c r="B20" s="93"/>
      <c r="C20" s="93"/>
      <c r="D20" s="93"/>
      <c r="E20" s="93"/>
      <c r="F20" s="93"/>
      <c r="G20" s="93"/>
      <c r="H20" s="93"/>
      <c r="I20" s="9"/>
    </row>
  </sheetData>
  <mergeCells count="5">
    <mergeCell ref="A1:I1"/>
    <mergeCell ref="H6:H7"/>
    <mergeCell ref="H10:H11"/>
    <mergeCell ref="H14:H15"/>
    <mergeCell ref="H18:H19"/>
  </mergeCells>
  <phoneticPr fontId="27" type="noConversion"/>
  <conditionalFormatting sqref="G8:G11">
    <cfRule type="cellIs" dxfId="31" priority="32" stopIfTrue="1" operator="greaterThan">
      <formula>5</formula>
    </cfRule>
  </conditionalFormatting>
  <conditionalFormatting sqref="E8:E11">
    <cfRule type="cellIs" dxfId="30" priority="31" stopIfTrue="1" operator="greaterThan">
      <formula>3</formula>
    </cfRule>
  </conditionalFormatting>
  <conditionalFormatting sqref="H8:H11">
    <cfRule type="cellIs" dxfId="29" priority="29" stopIfTrue="1" operator="equal">
      <formula>"ERROR"</formula>
    </cfRule>
    <cfRule type="cellIs" dxfId="28" priority="30" stopIfTrue="1" operator="equal">
      <formula>"PASS"</formula>
    </cfRule>
  </conditionalFormatting>
  <conditionalFormatting sqref="G4:G19">
    <cfRule type="cellIs" dxfId="27" priority="28" stopIfTrue="1" operator="greaterThan">
      <formula>5</formula>
    </cfRule>
  </conditionalFormatting>
  <conditionalFormatting sqref="E4:E7">
    <cfRule type="cellIs" dxfId="26" priority="27" stopIfTrue="1" operator="greaterThan">
      <formula>3</formula>
    </cfRule>
  </conditionalFormatting>
  <conditionalFormatting sqref="H4:H7">
    <cfRule type="cellIs" dxfId="25" priority="25" stopIfTrue="1" operator="equal">
      <formula>"ERROR"</formula>
    </cfRule>
    <cfRule type="cellIs" dxfId="24" priority="26" stopIfTrue="1" operator="equal">
      <formula>"PASS"</formula>
    </cfRule>
  </conditionalFormatting>
  <conditionalFormatting sqref="G12:G15">
    <cfRule type="cellIs" dxfId="23" priority="24" stopIfTrue="1" operator="greaterThan">
      <formula>5</formula>
    </cfRule>
  </conditionalFormatting>
  <conditionalFormatting sqref="E12:E15">
    <cfRule type="cellIs" dxfId="22" priority="23" stopIfTrue="1" operator="greaterThan">
      <formula>3</formula>
    </cfRule>
  </conditionalFormatting>
  <conditionalFormatting sqref="H12:H15">
    <cfRule type="cellIs" dxfId="21" priority="21" stopIfTrue="1" operator="equal">
      <formula>"ERROR"</formula>
    </cfRule>
    <cfRule type="cellIs" dxfId="20" priority="22" stopIfTrue="1" operator="equal">
      <formula>"PASS"</formula>
    </cfRule>
  </conditionalFormatting>
  <conditionalFormatting sqref="G16:G19">
    <cfRule type="cellIs" dxfId="19" priority="20" stopIfTrue="1" operator="greaterThan">
      <formula>5</formula>
    </cfRule>
  </conditionalFormatting>
  <conditionalFormatting sqref="E16:E19">
    <cfRule type="cellIs" dxfId="18" priority="19" stopIfTrue="1" operator="greaterThan">
      <formula>3</formula>
    </cfRule>
  </conditionalFormatting>
  <conditionalFormatting sqref="H16:H19">
    <cfRule type="cellIs" dxfId="17" priority="17" stopIfTrue="1" operator="equal">
      <formula>"ERROR"</formula>
    </cfRule>
    <cfRule type="cellIs" dxfId="16" priority="18" stopIfTrue="1" operator="equal">
      <formula>"PASS"</formula>
    </cfRule>
  </conditionalFormatting>
  <conditionalFormatting sqref="G8:G11">
    <cfRule type="cellIs" dxfId="15" priority="16" stopIfTrue="1" operator="greaterThan">
      <formula>5</formula>
    </cfRule>
  </conditionalFormatting>
  <conditionalFormatting sqref="E8:E11">
    <cfRule type="cellIs" dxfId="14" priority="15" stopIfTrue="1" operator="greaterThan">
      <formula>3</formula>
    </cfRule>
  </conditionalFormatting>
  <conditionalFormatting sqref="H8:H11">
    <cfRule type="cellIs" dxfId="13" priority="13" stopIfTrue="1" operator="equal">
      <formula>"ERROR"</formula>
    </cfRule>
    <cfRule type="cellIs" dxfId="12" priority="14" stopIfTrue="1" operator="equal">
      <formula>"PASS"</formula>
    </cfRule>
  </conditionalFormatting>
  <conditionalFormatting sqref="G4:G19">
    <cfRule type="cellIs" dxfId="11" priority="12" stopIfTrue="1" operator="greaterThan">
      <formula>5</formula>
    </cfRule>
  </conditionalFormatting>
  <conditionalFormatting sqref="E4:E7">
    <cfRule type="cellIs" dxfId="10" priority="11" stopIfTrue="1" operator="greaterThan">
      <formula>3</formula>
    </cfRule>
  </conditionalFormatting>
  <conditionalFormatting sqref="H4:H7">
    <cfRule type="cellIs" dxfId="9" priority="9" stopIfTrue="1" operator="equal">
      <formula>"ERROR"</formula>
    </cfRule>
    <cfRule type="cellIs" dxfId="8" priority="10" stopIfTrue="1" operator="equal">
      <formula>"PASS"</formula>
    </cfRule>
  </conditionalFormatting>
  <conditionalFormatting sqref="G12:G15">
    <cfRule type="cellIs" dxfId="7" priority="8" stopIfTrue="1" operator="greaterThan">
      <formula>5</formula>
    </cfRule>
  </conditionalFormatting>
  <conditionalFormatting sqref="E12:E15">
    <cfRule type="cellIs" dxfId="6" priority="7" stopIfTrue="1" operator="greaterThan">
      <formula>3</formula>
    </cfRule>
  </conditionalFormatting>
  <conditionalFormatting sqref="H12:H15">
    <cfRule type="cellIs" dxfId="5" priority="5" stopIfTrue="1" operator="equal">
      <formula>"ERROR"</formula>
    </cfRule>
    <cfRule type="cellIs" dxfId="4" priority="6" stopIfTrue="1" operator="equal">
      <formula>"PASS"</formula>
    </cfRule>
  </conditionalFormatting>
  <conditionalFormatting sqref="G16:G19">
    <cfRule type="cellIs" dxfId="3" priority="4" stopIfTrue="1" operator="greaterThan">
      <formula>5</formula>
    </cfRule>
  </conditionalFormatting>
  <conditionalFormatting sqref="E16:E19">
    <cfRule type="cellIs" dxfId="2" priority="3" stopIfTrue="1" operator="greaterThan">
      <formula>3</formula>
    </cfRule>
  </conditionalFormatting>
  <conditionalFormatting sqref="H16:H19">
    <cfRule type="cellIs" dxfId="1" priority="1" stopIfTrue="1" operator="equal">
      <formula>"ERROR"</formula>
    </cfRule>
    <cfRule type="cellIs" dxfId="0" priority="2" stopIfTrue="1" operator="equal">
      <formula>"PASS"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C2835"/>
  <sheetViews>
    <sheetView workbookViewId="0">
      <selection activeCell="F25" sqref="F25"/>
    </sheetView>
  </sheetViews>
  <sheetFormatPr defaultRowHeight="16.5"/>
  <cols>
    <col min="1" max="1" width="21" style="67" customWidth="1"/>
    <col min="2" max="16384" width="9" style="67"/>
  </cols>
  <sheetData>
    <row r="1" spans="1:3">
      <c r="A1" s="144" t="s">
        <v>2982</v>
      </c>
      <c r="B1"/>
      <c r="C1"/>
    </row>
    <row r="2" spans="1:3">
      <c r="A2" s="144" t="s">
        <v>3017</v>
      </c>
      <c r="B2"/>
      <c r="C2"/>
    </row>
    <row r="3" spans="1:3">
      <c r="A3" s="154" t="s">
        <v>2052</v>
      </c>
      <c r="B3" s="155"/>
      <c r="C3" s="155"/>
    </row>
    <row r="4" spans="1:3" ht="49.5">
      <c r="A4" s="145" t="s">
        <v>285</v>
      </c>
      <c r="B4" s="145" t="s">
        <v>286</v>
      </c>
      <c r="C4" s="145" t="s">
        <v>287</v>
      </c>
    </row>
    <row r="5" spans="1:3">
      <c r="A5" s="86" t="s">
        <v>2983</v>
      </c>
      <c r="B5" s="87">
        <v>0</v>
      </c>
      <c r="C5" s="87">
        <v>342.73</v>
      </c>
    </row>
    <row r="6" spans="1:3">
      <c r="A6" s="86" t="s">
        <v>2984</v>
      </c>
      <c r="B6" s="87">
        <v>0</v>
      </c>
      <c r="C6" s="87">
        <v>366.58</v>
      </c>
    </row>
    <row r="7" spans="1:3">
      <c r="A7" s="86" t="s">
        <v>2985</v>
      </c>
      <c r="B7" s="87">
        <v>0</v>
      </c>
      <c r="C7" s="87">
        <v>400.79</v>
      </c>
    </row>
    <row r="8" spans="1:3">
      <c r="A8" s="86" t="s">
        <v>2986</v>
      </c>
      <c r="B8" s="87">
        <v>0</v>
      </c>
      <c r="C8" s="87">
        <v>143.63999999999999</v>
      </c>
    </row>
    <row r="9" spans="1:3">
      <c r="A9" s="86" t="s">
        <v>2987</v>
      </c>
      <c r="B9" s="87">
        <v>0</v>
      </c>
      <c r="C9" s="87">
        <v>143.74</v>
      </c>
    </row>
    <row r="10" spans="1:3">
      <c r="A10" s="86" t="s">
        <v>2988</v>
      </c>
      <c r="B10" s="87">
        <v>0</v>
      </c>
      <c r="C10" s="87">
        <v>205.6</v>
      </c>
    </row>
    <row r="11" spans="1:3">
      <c r="A11" s="86" t="s">
        <v>2989</v>
      </c>
      <c r="B11" s="87">
        <v>0</v>
      </c>
      <c r="C11" s="87">
        <v>1582.78</v>
      </c>
    </row>
    <row r="12" spans="1:3">
      <c r="A12" s="86" t="s">
        <v>2990</v>
      </c>
      <c r="B12" s="87">
        <v>0</v>
      </c>
      <c r="C12" s="87">
        <v>445.59</v>
      </c>
    </row>
    <row r="13" spans="1:3">
      <c r="A13" s="86" t="s">
        <v>2991</v>
      </c>
      <c r="B13" s="87">
        <v>0</v>
      </c>
      <c r="C13" s="87">
        <v>620.28</v>
      </c>
    </row>
    <row r="14" spans="1:3">
      <c r="A14" s="86" t="s">
        <v>2992</v>
      </c>
      <c r="B14" s="87">
        <v>43</v>
      </c>
      <c r="C14" s="87">
        <v>9568.9</v>
      </c>
    </row>
    <row r="15" spans="1:3">
      <c r="A15" s="86" t="s">
        <v>2993</v>
      </c>
      <c r="B15" s="87">
        <v>67</v>
      </c>
      <c r="C15" s="87">
        <v>19881.43</v>
      </c>
    </row>
    <row r="16" spans="1:3">
      <c r="A16" s="86" t="s">
        <v>2994</v>
      </c>
      <c r="B16" s="87">
        <v>1</v>
      </c>
      <c r="C16" s="87">
        <v>2583.9499999999998</v>
      </c>
    </row>
    <row r="17" spans="1:3">
      <c r="A17" s="86" t="s">
        <v>2995</v>
      </c>
      <c r="B17" s="87">
        <v>2</v>
      </c>
      <c r="C17" s="87">
        <v>2201.56</v>
      </c>
    </row>
    <row r="18" spans="1:3">
      <c r="A18" s="86" t="s">
        <v>2996</v>
      </c>
      <c r="B18" s="87">
        <v>2</v>
      </c>
      <c r="C18" s="87">
        <v>2202.27</v>
      </c>
    </row>
    <row r="19" spans="1:3">
      <c r="A19" s="86" t="s">
        <v>2997</v>
      </c>
      <c r="B19" s="87">
        <v>1</v>
      </c>
      <c r="C19" s="87">
        <v>1547.96</v>
      </c>
    </row>
    <row r="20" spans="1:3">
      <c r="A20" s="86" t="s">
        <v>2973</v>
      </c>
      <c r="B20" s="87">
        <v>1</v>
      </c>
      <c r="C20" s="87">
        <v>704.25</v>
      </c>
    </row>
    <row r="21" spans="1:3">
      <c r="A21" s="86" t="s">
        <v>2959</v>
      </c>
      <c r="B21" s="87">
        <v>0</v>
      </c>
      <c r="C21" s="87">
        <v>896.24</v>
      </c>
    </row>
    <row r="22" spans="1:3">
      <c r="A22" s="86" t="s">
        <v>2969</v>
      </c>
      <c r="B22" s="87">
        <v>1</v>
      </c>
      <c r="C22" s="87">
        <v>768.97</v>
      </c>
    </row>
    <row r="23" spans="1:3">
      <c r="A23" s="86" t="s">
        <v>2955</v>
      </c>
      <c r="B23" s="87">
        <v>0</v>
      </c>
      <c r="C23" s="87">
        <v>917.39</v>
      </c>
    </row>
    <row r="24" spans="1:3">
      <c r="A24" s="86" t="s">
        <v>2966</v>
      </c>
      <c r="B24" s="87">
        <v>1</v>
      </c>
      <c r="C24" s="87">
        <v>763.54</v>
      </c>
    </row>
    <row r="25" spans="1:3">
      <c r="A25" s="86" t="s">
        <v>2951</v>
      </c>
      <c r="B25" s="87">
        <v>0</v>
      </c>
      <c r="C25" s="87">
        <v>936.77</v>
      </c>
    </row>
    <row r="26" spans="1:3">
      <c r="A26" s="86" t="s">
        <v>2946</v>
      </c>
      <c r="B26" s="87">
        <v>1</v>
      </c>
      <c r="C26" s="87">
        <v>771.29</v>
      </c>
    </row>
    <row r="27" spans="1:3">
      <c r="A27" s="86" t="s">
        <v>2945</v>
      </c>
      <c r="B27" s="87">
        <v>0</v>
      </c>
      <c r="C27" s="87">
        <v>953.65</v>
      </c>
    </row>
    <row r="28" spans="1:3">
      <c r="A28" s="86" t="s">
        <v>2974</v>
      </c>
      <c r="B28" s="87">
        <v>1</v>
      </c>
      <c r="C28" s="87">
        <v>704.25</v>
      </c>
    </row>
    <row r="29" spans="1:3">
      <c r="A29" s="86" t="s">
        <v>2960</v>
      </c>
      <c r="B29" s="87">
        <v>0</v>
      </c>
      <c r="C29" s="87">
        <v>896.6</v>
      </c>
    </row>
    <row r="30" spans="1:3">
      <c r="A30" s="86" t="s">
        <v>2970</v>
      </c>
      <c r="B30" s="87">
        <v>1</v>
      </c>
      <c r="C30" s="87">
        <v>768.97</v>
      </c>
    </row>
    <row r="31" spans="1:3">
      <c r="A31" s="86" t="s">
        <v>2956</v>
      </c>
      <c r="B31" s="87">
        <v>0</v>
      </c>
      <c r="C31" s="87">
        <v>917.36</v>
      </c>
    </row>
    <row r="32" spans="1:3">
      <c r="A32" s="86" t="s">
        <v>2967</v>
      </c>
      <c r="B32" s="87">
        <v>1</v>
      </c>
      <c r="C32" s="87">
        <v>763.54</v>
      </c>
    </row>
    <row r="33" spans="1:3">
      <c r="A33" s="86" t="s">
        <v>2952</v>
      </c>
      <c r="B33" s="87">
        <v>0</v>
      </c>
      <c r="C33" s="87">
        <v>936.8</v>
      </c>
    </row>
    <row r="34" spans="1:3">
      <c r="A34" s="86" t="s">
        <v>2963</v>
      </c>
      <c r="B34" s="87">
        <v>1</v>
      </c>
      <c r="C34" s="87">
        <v>771.29</v>
      </c>
    </row>
    <row r="35" spans="1:3">
      <c r="A35" s="86" t="s">
        <v>2947</v>
      </c>
      <c r="B35" s="87">
        <v>0</v>
      </c>
      <c r="C35" s="87">
        <v>953.88</v>
      </c>
    </row>
    <row r="36" spans="1:3">
      <c r="A36" s="86" t="s">
        <v>2975</v>
      </c>
      <c r="B36" s="87">
        <v>1</v>
      </c>
      <c r="C36" s="87">
        <v>967.76</v>
      </c>
    </row>
    <row r="37" spans="1:3">
      <c r="A37" s="86" t="s">
        <v>2961</v>
      </c>
      <c r="B37" s="87">
        <v>0</v>
      </c>
      <c r="C37" s="87">
        <v>700.06</v>
      </c>
    </row>
    <row r="38" spans="1:3">
      <c r="A38" s="86" t="s">
        <v>2971</v>
      </c>
      <c r="B38" s="87">
        <v>1</v>
      </c>
      <c r="C38" s="87">
        <v>794.33</v>
      </c>
    </row>
    <row r="39" spans="1:3">
      <c r="A39" s="86" t="s">
        <v>2957</v>
      </c>
      <c r="B39" s="87">
        <v>0</v>
      </c>
      <c r="C39" s="87">
        <v>717.21</v>
      </c>
    </row>
    <row r="40" spans="1:3">
      <c r="A40" s="86" t="s">
        <v>2968</v>
      </c>
      <c r="B40" s="87">
        <v>1</v>
      </c>
      <c r="C40" s="87">
        <v>949.46</v>
      </c>
    </row>
    <row r="41" spans="1:3">
      <c r="A41" s="86" t="s">
        <v>2953</v>
      </c>
      <c r="B41" s="87">
        <v>0</v>
      </c>
      <c r="C41" s="87">
        <v>736.88</v>
      </c>
    </row>
    <row r="42" spans="1:3">
      <c r="A42" s="86" t="s">
        <v>2964</v>
      </c>
      <c r="B42" s="87">
        <v>1</v>
      </c>
      <c r="C42" s="87">
        <v>877.94</v>
      </c>
    </row>
    <row r="43" spans="1:3">
      <c r="A43" s="86" t="s">
        <v>2948</v>
      </c>
      <c r="B43" s="87">
        <v>0</v>
      </c>
      <c r="C43" s="87">
        <v>750.02</v>
      </c>
    </row>
    <row r="44" spans="1:3">
      <c r="A44" s="86" t="s">
        <v>2976</v>
      </c>
      <c r="B44" s="87">
        <v>1</v>
      </c>
      <c r="C44" s="87">
        <v>968.12</v>
      </c>
    </row>
    <row r="45" spans="1:3">
      <c r="A45" s="86" t="s">
        <v>2962</v>
      </c>
      <c r="B45" s="87">
        <v>0</v>
      </c>
      <c r="C45" s="87">
        <v>700.22</v>
      </c>
    </row>
    <row r="46" spans="1:3">
      <c r="A46" s="86" t="s">
        <v>2972</v>
      </c>
      <c r="B46" s="87">
        <v>1</v>
      </c>
      <c r="C46" s="87">
        <v>794.86</v>
      </c>
    </row>
    <row r="47" spans="1:3">
      <c r="A47" s="86" t="s">
        <v>2958</v>
      </c>
      <c r="B47" s="87">
        <v>0</v>
      </c>
      <c r="C47" s="87">
        <v>717.11</v>
      </c>
    </row>
    <row r="48" spans="1:3">
      <c r="A48" s="86" t="s">
        <v>2998</v>
      </c>
      <c r="B48" s="87">
        <v>1</v>
      </c>
      <c r="C48" s="87">
        <v>949.87</v>
      </c>
    </row>
    <row r="49" spans="1:3">
      <c r="A49" s="86" t="s">
        <v>2954</v>
      </c>
      <c r="B49" s="87">
        <v>0</v>
      </c>
      <c r="C49" s="87">
        <v>737.24</v>
      </c>
    </row>
    <row r="50" spans="1:3">
      <c r="A50" s="86" t="s">
        <v>2965</v>
      </c>
      <c r="B50" s="87">
        <v>1</v>
      </c>
      <c r="C50" s="87">
        <v>877.21</v>
      </c>
    </row>
    <row r="51" spans="1:3">
      <c r="A51" s="86" t="s">
        <v>2949</v>
      </c>
      <c r="B51" s="87">
        <v>0</v>
      </c>
      <c r="C51" s="87">
        <v>750.25</v>
      </c>
    </row>
    <row r="52" spans="1:3">
      <c r="A52" s="86" t="s">
        <v>2999</v>
      </c>
      <c r="B52" s="87">
        <v>0</v>
      </c>
      <c r="C52" s="87">
        <v>381.76</v>
      </c>
    </row>
    <row r="53" spans="1:3">
      <c r="A53" s="86" t="s">
        <v>3000</v>
      </c>
      <c r="B53" s="87">
        <v>0</v>
      </c>
      <c r="C53" s="87">
        <v>382.29</v>
      </c>
    </row>
    <row r="54" spans="1:3">
      <c r="A54" s="86" t="s">
        <v>3001</v>
      </c>
      <c r="B54" s="87">
        <v>0</v>
      </c>
      <c r="C54" s="87">
        <v>176.34</v>
      </c>
    </row>
    <row r="55" spans="1:3">
      <c r="A55" s="86" t="s">
        <v>3002</v>
      </c>
      <c r="B55" s="87">
        <v>0</v>
      </c>
      <c r="C55" s="87">
        <v>204.68</v>
      </c>
    </row>
    <row r="56" spans="1:3">
      <c r="A56" s="86" t="s">
        <v>3003</v>
      </c>
      <c r="B56" s="87">
        <v>0</v>
      </c>
      <c r="C56" s="87">
        <v>204.86</v>
      </c>
    </row>
    <row r="57" spans="1:3">
      <c r="A57" s="86" t="s">
        <v>3004</v>
      </c>
      <c r="B57" s="87">
        <v>0</v>
      </c>
      <c r="C57" s="87">
        <v>424.16</v>
      </c>
    </row>
    <row r="58" spans="1:3">
      <c r="A58" s="86" t="s">
        <v>3005</v>
      </c>
      <c r="B58" s="87">
        <v>0</v>
      </c>
      <c r="C58" s="87">
        <v>414.95</v>
      </c>
    </row>
    <row r="59" spans="1:3">
      <c r="A59" s="86" t="s">
        <v>3006</v>
      </c>
      <c r="B59" s="87">
        <v>0</v>
      </c>
      <c r="C59" s="87">
        <v>108.72</v>
      </c>
    </row>
    <row r="60" spans="1:3">
      <c r="A60" s="86" t="s">
        <v>3007</v>
      </c>
      <c r="B60" s="87">
        <v>0</v>
      </c>
      <c r="C60" s="87">
        <v>112.94</v>
      </c>
    </row>
    <row r="61" spans="1:3">
      <c r="A61" s="86" t="s">
        <v>3008</v>
      </c>
      <c r="B61" s="87">
        <v>0</v>
      </c>
      <c r="C61" s="87">
        <v>285.3</v>
      </c>
    </row>
    <row r="62" spans="1:3">
      <c r="A62" s="86" t="s">
        <v>3009</v>
      </c>
      <c r="B62" s="87">
        <v>0</v>
      </c>
      <c r="C62" s="87">
        <v>121.65</v>
      </c>
    </row>
    <row r="63" spans="1:3">
      <c r="A63" s="86" t="s">
        <v>3010</v>
      </c>
      <c r="B63" s="87">
        <v>0</v>
      </c>
      <c r="C63" s="87">
        <v>123.72</v>
      </c>
    </row>
    <row r="64" spans="1:3">
      <c r="A64" s="86" t="s">
        <v>3011</v>
      </c>
      <c r="B64" s="87">
        <v>0</v>
      </c>
      <c r="C64" s="87">
        <v>121.16</v>
      </c>
    </row>
    <row r="65" spans="1:3">
      <c r="A65" s="86" t="s">
        <v>3012</v>
      </c>
      <c r="B65" s="87">
        <v>0</v>
      </c>
      <c r="C65" s="87">
        <v>115.01</v>
      </c>
    </row>
    <row r="66" spans="1:3">
      <c r="A66" s="86" t="s">
        <v>3013</v>
      </c>
      <c r="B66" s="87">
        <v>0</v>
      </c>
      <c r="C66" s="87">
        <v>0</v>
      </c>
    </row>
    <row r="67" spans="1:3">
      <c r="A67" s="86" t="s">
        <v>2978</v>
      </c>
      <c r="B67" s="87">
        <v>1</v>
      </c>
      <c r="C67" s="87">
        <v>772.41</v>
      </c>
    </row>
    <row r="68" spans="1:3">
      <c r="A68" s="86" t="s">
        <v>2977</v>
      </c>
      <c r="B68" s="87">
        <v>0</v>
      </c>
      <c r="C68" s="87">
        <v>762.95</v>
      </c>
    </row>
    <row r="69" spans="1:3">
      <c r="A69" s="86" t="s">
        <v>2980</v>
      </c>
      <c r="B69" s="87">
        <v>1</v>
      </c>
      <c r="C69" s="87">
        <v>772.41</v>
      </c>
    </row>
    <row r="70" spans="1:3">
      <c r="A70" s="86" t="s">
        <v>2979</v>
      </c>
      <c r="B70" s="87">
        <v>0</v>
      </c>
      <c r="C70" s="87">
        <v>763.47</v>
      </c>
    </row>
    <row r="71" spans="1:3">
      <c r="A71" s="86" t="s">
        <v>3014</v>
      </c>
      <c r="B71" s="87">
        <v>0</v>
      </c>
      <c r="C71" s="87">
        <v>620.4</v>
      </c>
    </row>
    <row r="72" spans="1:3">
      <c r="A72" s="86" t="s">
        <v>3015</v>
      </c>
      <c r="B72" s="87">
        <v>2</v>
      </c>
      <c r="C72" s="87">
        <v>1210.58</v>
      </c>
    </row>
    <row r="73" spans="1:3">
      <c r="A73" s="86" t="s">
        <v>2894</v>
      </c>
      <c r="B73" s="87">
        <v>0</v>
      </c>
      <c r="C73" s="87">
        <v>97.41</v>
      </c>
    </row>
    <row r="74" spans="1:3">
      <c r="A74" s="86" t="s">
        <v>2895</v>
      </c>
      <c r="B74" s="87">
        <v>1</v>
      </c>
      <c r="C74" s="87">
        <v>66.34</v>
      </c>
    </row>
    <row r="75" spans="1:3">
      <c r="A75" s="86" t="s">
        <v>2896</v>
      </c>
      <c r="B75" s="87">
        <v>0</v>
      </c>
      <c r="C75" s="87">
        <v>177.72</v>
      </c>
    </row>
    <row r="76" spans="1:3">
      <c r="A76" s="86" t="s">
        <v>2897</v>
      </c>
      <c r="B76" s="87">
        <v>0</v>
      </c>
      <c r="C76" s="87">
        <v>88.91</v>
      </c>
    </row>
    <row r="77" spans="1:3">
      <c r="A77" s="86" t="s">
        <v>2898</v>
      </c>
      <c r="B77" s="87">
        <v>0</v>
      </c>
      <c r="C77" s="87">
        <v>95.33</v>
      </c>
    </row>
    <row r="78" spans="1:3">
      <c r="A78" s="86" t="s">
        <v>2899</v>
      </c>
      <c r="B78" s="87">
        <v>1</v>
      </c>
      <c r="C78" s="87">
        <v>64.69</v>
      </c>
    </row>
    <row r="79" spans="1:3">
      <c r="A79" s="86" t="s">
        <v>2900</v>
      </c>
      <c r="B79" s="87">
        <v>0</v>
      </c>
      <c r="C79" s="87">
        <v>227.11</v>
      </c>
    </row>
    <row r="80" spans="1:3">
      <c r="A80" s="86" t="s">
        <v>2901</v>
      </c>
      <c r="B80" s="87">
        <v>0</v>
      </c>
      <c r="C80" s="87">
        <v>87.36</v>
      </c>
    </row>
    <row r="81" spans="1:3">
      <c r="A81" s="86" t="s">
        <v>2902</v>
      </c>
      <c r="B81" s="87">
        <v>0</v>
      </c>
      <c r="C81" s="87">
        <v>92.41</v>
      </c>
    </row>
    <row r="82" spans="1:3">
      <c r="A82" s="86" t="s">
        <v>2903</v>
      </c>
      <c r="B82" s="87">
        <v>0</v>
      </c>
      <c r="C82" s="87">
        <v>82.36</v>
      </c>
    </row>
    <row r="83" spans="1:3">
      <c r="A83" s="86" t="s">
        <v>2904</v>
      </c>
      <c r="B83" s="87">
        <v>1</v>
      </c>
      <c r="C83" s="87">
        <v>70.34</v>
      </c>
    </row>
    <row r="84" spans="1:3">
      <c r="A84" s="86" t="s">
        <v>2905</v>
      </c>
      <c r="B84" s="87">
        <v>0</v>
      </c>
      <c r="C84" s="87">
        <v>177.72</v>
      </c>
    </row>
    <row r="85" spans="1:3">
      <c r="A85" s="86" t="s">
        <v>2906</v>
      </c>
      <c r="B85" s="87">
        <v>0</v>
      </c>
      <c r="C85" s="87">
        <v>90.98</v>
      </c>
    </row>
    <row r="86" spans="1:3">
      <c r="A86" s="86" t="s">
        <v>2907</v>
      </c>
      <c r="B86" s="87">
        <v>0</v>
      </c>
      <c r="C86" s="87">
        <v>95.33</v>
      </c>
    </row>
    <row r="87" spans="1:3">
      <c r="A87" s="86" t="s">
        <v>2908</v>
      </c>
      <c r="B87" s="87">
        <v>1</v>
      </c>
      <c r="C87" s="87">
        <v>64.69</v>
      </c>
    </row>
    <row r="88" spans="1:3">
      <c r="A88" s="86" t="s">
        <v>2909</v>
      </c>
      <c r="B88" s="87">
        <v>0</v>
      </c>
      <c r="C88" s="87">
        <v>217.11</v>
      </c>
    </row>
    <row r="89" spans="1:3">
      <c r="A89" s="86" t="s">
        <v>2910</v>
      </c>
      <c r="B89" s="87">
        <v>2</v>
      </c>
      <c r="C89" s="87">
        <v>12500.1</v>
      </c>
    </row>
    <row r="90" spans="1:3">
      <c r="A90" s="86" t="s">
        <v>2911</v>
      </c>
      <c r="B90" s="87">
        <v>2</v>
      </c>
      <c r="C90" s="87">
        <v>12896.1</v>
      </c>
    </row>
    <row r="91" spans="1:3">
      <c r="A91" s="86" t="s">
        <v>2912</v>
      </c>
      <c r="B91" s="87">
        <v>2</v>
      </c>
      <c r="C91" s="87">
        <v>12411.23</v>
      </c>
    </row>
    <row r="92" spans="1:3">
      <c r="A92" s="86" t="s">
        <v>2913</v>
      </c>
      <c r="B92" s="87">
        <v>2</v>
      </c>
      <c r="C92" s="87">
        <v>12821.93</v>
      </c>
    </row>
    <row r="93" spans="1:3">
      <c r="A93" s="86" t="s">
        <v>2914</v>
      </c>
      <c r="B93" s="87">
        <v>2</v>
      </c>
      <c r="C93" s="87">
        <v>385.4</v>
      </c>
    </row>
    <row r="94" spans="1:3">
      <c r="A94" s="86" t="s">
        <v>2915</v>
      </c>
      <c r="B94" s="87">
        <v>0</v>
      </c>
      <c r="C94" s="87">
        <v>141.66999999999999</v>
      </c>
    </row>
    <row r="95" spans="1:3">
      <c r="A95" s="86" t="s">
        <v>2916</v>
      </c>
      <c r="B95" s="87">
        <v>2</v>
      </c>
      <c r="C95" s="87">
        <v>380.4</v>
      </c>
    </row>
    <row r="96" spans="1:3">
      <c r="A96" s="86" t="s">
        <v>2917</v>
      </c>
      <c r="B96" s="87">
        <v>0</v>
      </c>
      <c r="C96" s="87">
        <v>143.75</v>
      </c>
    </row>
    <row r="97" spans="1:3">
      <c r="A97" s="86" t="s">
        <v>2851</v>
      </c>
      <c r="B97" s="87">
        <v>0</v>
      </c>
      <c r="C97" s="87">
        <v>110.44</v>
      </c>
    </row>
    <row r="98" spans="1:3">
      <c r="A98" s="86" t="s">
        <v>2852</v>
      </c>
      <c r="B98" s="87">
        <v>0</v>
      </c>
      <c r="C98" s="87">
        <v>102.02</v>
      </c>
    </row>
    <row r="99" spans="1:3">
      <c r="A99" s="86" t="s">
        <v>2053</v>
      </c>
      <c r="B99" s="87">
        <v>0</v>
      </c>
      <c r="C99" s="87">
        <v>194</v>
      </c>
    </row>
    <row r="100" spans="1:3">
      <c r="A100" s="86" t="s">
        <v>2054</v>
      </c>
      <c r="B100" s="87">
        <v>0</v>
      </c>
      <c r="C100" s="87">
        <v>193.75</v>
      </c>
    </row>
    <row r="101" spans="1:3">
      <c r="A101" s="86" t="s">
        <v>2055</v>
      </c>
      <c r="B101" s="87">
        <v>0</v>
      </c>
      <c r="C101" s="87">
        <v>79.38</v>
      </c>
    </row>
    <row r="102" spans="1:3">
      <c r="A102" s="86" t="s">
        <v>2056</v>
      </c>
      <c r="B102" s="87">
        <v>0</v>
      </c>
      <c r="C102" s="87">
        <v>79.760000000000005</v>
      </c>
    </row>
    <row r="103" spans="1:3">
      <c r="A103" s="86" t="s">
        <v>2057</v>
      </c>
      <c r="B103" s="87">
        <v>0</v>
      </c>
      <c r="C103" s="87">
        <v>79.34</v>
      </c>
    </row>
    <row r="104" spans="1:3">
      <c r="A104" s="86" t="s">
        <v>2058</v>
      </c>
      <c r="B104" s="87">
        <v>0</v>
      </c>
      <c r="C104" s="87">
        <v>79.81</v>
      </c>
    </row>
    <row r="105" spans="1:3">
      <c r="A105" s="86" t="s">
        <v>2059</v>
      </c>
      <c r="B105" s="87">
        <v>0</v>
      </c>
      <c r="C105" s="87">
        <v>62.64</v>
      </c>
    </row>
    <row r="106" spans="1:3">
      <c r="A106" s="86" t="s">
        <v>2060</v>
      </c>
      <c r="B106" s="87">
        <v>0</v>
      </c>
      <c r="C106" s="87">
        <v>62.9</v>
      </c>
    </row>
    <row r="107" spans="1:3">
      <c r="A107" s="86" t="s">
        <v>2061</v>
      </c>
      <c r="B107" s="87">
        <v>0</v>
      </c>
      <c r="C107" s="87">
        <v>65.599999999999994</v>
      </c>
    </row>
    <row r="108" spans="1:3">
      <c r="A108" s="86" t="s">
        <v>2062</v>
      </c>
      <c r="B108" s="87">
        <v>0</v>
      </c>
      <c r="C108" s="87">
        <v>65.42</v>
      </c>
    </row>
    <row r="109" spans="1:3">
      <c r="A109" s="86" t="s">
        <v>2063</v>
      </c>
      <c r="B109" s="87">
        <v>0</v>
      </c>
      <c r="C109" s="87">
        <v>74.400000000000006</v>
      </c>
    </row>
    <row r="110" spans="1:3">
      <c r="A110" s="86" t="s">
        <v>2064</v>
      </c>
      <c r="B110" s="87">
        <v>0</v>
      </c>
      <c r="C110" s="87">
        <v>74.400000000000006</v>
      </c>
    </row>
    <row r="111" spans="1:3">
      <c r="A111" s="86" t="s">
        <v>2065</v>
      </c>
      <c r="B111" s="87">
        <v>0</v>
      </c>
      <c r="C111" s="87">
        <v>74.819999999999993</v>
      </c>
    </row>
    <row r="112" spans="1:3">
      <c r="A112" s="86" t="s">
        <v>2066</v>
      </c>
      <c r="B112" s="87">
        <v>0</v>
      </c>
      <c r="C112" s="87">
        <v>74.790000000000006</v>
      </c>
    </row>
    <row r="113" spans="1:3">
      <c r="A113" s="86" t="s">
        <v>2067</v>
      </c>
      <c r="B113" s="87">
        <v>2</v>
      </c>
      <c r="C113" s="87">
        <v>4698.28</v>
      </c>
    </row>
    <row r="114" spans="1:3">
      <c r="A114" s="86" t="s">
        <v>2068</v>
      </c>
      <c r="B114" s="87">
        <v>2</v>
      </c>
      <c r="C114" s="87">
        <v>3964.73</v>
      </c>
    </row>
    <row r="115" spans="1:3">
      <c r="A115" s="86" t="s">
        <v>2069</v>
      </c>
      <c r="B115" s="87">
        <v>2</v>
      </c>
      <c r="C115" s="87">
        <v>4228.22</v>
      </c>
    </row>
    <row r="116" spans="1:3">
      <c r="A116" s="86" t="s">
        <v>2070</v>
      </c>
      <c r="B116" s="87">
        <v>2</v>
      </c>
      <c r="C116" s="87">
        <v>4091.6</v>
      </c>
    </row>
    <row r="117" spans="1:3">
      <c r="A117" s="86" t="s">
        <v>1964</v>
      </c>
      <c r="B117" s="87">
        <v>2</v>
      </c>
      <c r="C117" s="87">
        <v>2806.73</v>
      </c>
    </row>
    <row r="118" spans="1:3">
      <c r="A118" s="86" t="s">
        <v>2071</v>
      </c>
      <c r="B118" s="87">
        <v>2</v>
      </c>
      <c r="C118" s="87">
        <v>2050.21</v>
      </c>
    </row>
    <row r="119" spans="1:3">
      <c r="A119" s="86" t="s">
        <v>2072</v>
      </c>
      <c r="B119" s="87">
        <v>2</v>
      </c>
      <c r="C119" s="87">
        <v>4699.0200000000004</v>
      </c>
    </row>
    <row r="120" spans="1:3">
      <c r="A120" s="86" t="s">
        <v>2073</v>
      </c>
      <c r="B120" s="87">
        <v>2</v>
      </c>
      <c r="C120" s="87">
        <v>3965.33</v>
      </c>
    </row>
    <row r="121" spans="1:3">
      <c r="A121" s="86" t="s">
        <v>2074</v>
      </c>
      <c r="B121" s="87">
        <v>2</v>
      </c>
      <c r="C121" s="87">
        <v>4227.93</v>
      </c>
    </row>
    <row r="122" spans="1:3">
      <c r="A122" s="86" t="s">
        <v>2075</v>
      </c>
      <c r="B122" s="87">
        <v>2</v>
      </c>
      <c r="C122" s="87">
        <v>4091.67</v>
      </c>
    </row>
    <row r="123" spans="1:3">
      <c r="A123" s="86" t="s">
        <v>1965</v>
      </c>
      <c r="B123" s="87">
        <v>2</v>
      </c>
      <c r="C123" s="87">
        <v>2806.57</v>
      </c>
    </row>
    <row r="124" spans="1:3">
      <c r="A124" s="86" t="s">
        <v>2076</v>
      </c>
      <c r="B124" s="87">
        <v>2</v>
      </c>
      <c r="C124" s="87">
        <v>2050.64</v>
      </c>
    </row>
    <row r="125" spans="1:3">
      <c r="A125" s="86" t="s">
        <v>2077</v>
      </c>
      <c r="B125" s="87">
        <v>2</v>
      </c>
      <c r="C125" s="87">
        <v>6368.09</v>
      </c>
    </row>
    <row r="126" spans="1:3">
      <c r="A126" s="86" t="s">
        <v>2078</v>
      </c>
      <c r="B126" s="87">
        <v>2</v>
      </c>
      <c r="C126" s="87">
        <v>5749.46</v>
      </c>
    </row>
    <row r="127" spans="1:3">
      <c r="A127" s="86" t="s">
        <v>2079</v>
      </c>
      <c r="B127" s="87">
        <v>2</v>
      </c>
      <c r="C127" s="87">
        <v>4999.5600000000004</v>
      </c>
    </row>
    <row r="128" spans="1:3">
      <c r="A128" s="86" t="s">
        <v>2080</v>
      </c>
      <c r="B128" s="87">
        <v>2</v>
      </c>
      <c r="C128" s="87">
        <v>4810.91</v>
      </c>
    </row>
    <row r="129" spans="1:3">
      <c r="A129" s="86" t="s">
        <v>2081</v>
      </c>
      <c r="B129" s="87">
        <v>2</v>
      </c>
      <c r="C129" s="87">
        <v>4252.58</v>
      </c>
    </row>
    <row r="130" spans="1:3">
      <c r="A130" s="86" t="s">
        <v>2082</v>
      </c>
      <c r="B130" s="87">
        <v>2</v>
      </c>
      <c r="C130" s="87">
        <v>3721.21</v>
      </c>
    </row>
    <row r="131" spans="1:3">
      <c r="A131" s="86" t="s">
        <v>2083</v>
      </c>
      <c r="B131" s="87">
        <v>2</v>
      </c>
      <c r="C131" s="87">
        <v>6368.24</v>
      </c>
    </row>
    <row r="132" spans="1:3">
      <c r="A132" s="86" t="s">
        <v>2084</v>
      </c>
      <c r="B132" s="87">
        <v>2</v>
      </c>
      <c r="C132" s="87">
        <v>5748.97</v>
      </c>
    </row>
    <row r="133" spans="1:3">
      <c r="A133" s="86" t="s">
        <v>2085</v>
      </c>
      <c r="B133" s="87">
        <v>2</v>
      </c>
      <c r="C133" s="87">
        <v>5000.21</v>
      </c>
    </row>
    <row r="134" spans="1:3">
      <c r="A134" s="86" t="s">
        <v>2086</v>
      </c>
      <c r="B134" s="87">
        <v>2</v>
      </c>
      <c r="C134" s="87">
        <v>4811.2700000000004</v>
      </c>
    </row>
    <row r="135" spans="1:3">
      <c r="A135" s="86" t="s">
        <v>2087</v>
      </c>
      <c r="B135" s="87">
        <v>2</v>
      </c>
      <c r="C135" s="87">
        <v>4252.18</v>
      </c>
    </row>
    <row r="136" spans="1:3">
      <c r="A136" s="86" t="s">
        <v>2088</v>
      </c>
      <c r="B136" s="87">
        <v>2</v>
      </c>
      <c r="C136" s="87">
        <v>3721.66</v>
      </c>
    </row>
    <row r="137" spans="1:3">
      <c r="A137" s="86" t="s">
        <v>2089</v>
      </c>
      <c r="B137" s="87">
        <v>1</v>
      </c>
      <c r="C137" s="87">
        <v>2642.72</v>
      </c>
    </row>
    <row r="138" spans="1:3">
      <c r="A138" s="86" t="s">
        <v>2090</v>
      </c>
      <c r="B138" s="87">
        <v>1</v>
      </c>
      <c r="C138" s="87">
        <v>2477.4699999999998</v>
      </c>
    </row>
    <row r="139" spans="1:3">
      <c r="A139" s="86" t="s">
        <v>2091</v>
      </c>
      <c r="B139" s="87">
        <v>1</v>
      </c>
      <c r="C139" s="87">
        <v>2224.37</v>
      </c>
    </row>
    <row r="140" spans="1:3">
      <c r="A140" s="86" t="s">
        <v>2092</v>
      </c>
      <c r="B140" s="87">
        <v>1</v>
      </c>
      <c r="C140" s="87">
        <v>1807.18</v>
      </c>
    </row>
    <row r="141" spans="1:3">
      <c r="A141" s="86" t="s">
        <v>2093</v>
      </c>
      <c r="B141" s="87">
        <v>1</v>
      </c>
      <c r="C141" s="87">
        <v>2642.46</v>
      </c>
    </row>
    <row r="142" spans="1:3">
      <c r="A142" s="86" t="s">
        <v>2094</v>
      </c>
      <c r="B142" s="87">
        <v>1</v>
      </c>
      <c r="C142" s="87">
        <v>2476.89</v>
      </c>
    </row>
    <row r="143" spans="1:3">
      <c r="A143" s="86" t="s">
        <v>2095</v>
      </c>
      <c r="B143" s="87">
        <v>1</v>
      </c>
      <c r="C143" s="87">
        <v>2224.92</v>
      </c>
    </row>
    <row r="144" spans="1:3">
      <c r="A144" s="86" t="s">
        <v>2096</v>
      </c>
      <c r="B144" s="87">
        <v>1</v>
      </c>
      <c r="C144" s="87">
        <v>1807.09</v>
      </c>
    </row>
    <row r="145" spans="1:3">
      <c r="A145" s="86" t="s">
        <v>2030</v>
      </c>
      <c r="B145" s="87">
        <v>0</v>
      </c>
      <c r="C145" s="87">
        <v>613.41999999999996</v>
      </c>
    </row>
    <row r="146" spans="1:3">
      <c r="A146" s="86" t="s">
        <v>2044</v>
      </c>
      <c r="B146" s="87">
        <v>2</v>
      </c>
      <c r="C146" s="87">
        <v>2799.33</v>
      </c>
    </row>
    <row r="147" spans="1:3">
      <c r="A147" s="86" t="s">
        <v>2042</v>
      </c>
      <c r="B147" s="87">
        <v>2</v>
      </c>
      <c r="C147" s="87">
        <v>2578.02</v>
      </c>
    </row>
    <row r="148" spans="1:3">
      <c r="A148" s="86" t="s">
        <v>2040</v>
      </c>
      <c r="B148" s="87">
        <v>2</v>
      </c>
      <c r="C148" s="87">
        <v>2390.67</v>
      </c>
    </row>
    <row r="149" spans="1:3">
      <c r="A149" s="86" t="s">
        <v>2038</v>
      </c>
      <c r="B149" s="87">
        <v>2</v>
      </c>
      <c r="C149" s="87">
        <v>1899.08</v>
      </c>
    </row>
    <row r="150" spans="1:3">
      <c r="A150" s="86" t="s">
        <v>2097</v>
      </c>
      <c r="B150" s="87">
        <v>0</v>
      </c>
      <c r="C150" s="87">
        <v>156.74</v>
      </c>
    </row>
    <row r="151" spans="1:3">
      <c r="A151" s="86" t="s">
        <v>2036</v>
      </c>
      <c r="B151" s="87">
        <v>0</v>
      </c>
      <c r="C151" s="87">
        <v>665.5</v>
      </c>
    </row>
    <row r="152" spans="1:3">
      <c r="A152" s="86" t="s">
        <v>2034</v>
      </c>
      <c r="B152" s="87">
        <v>0</v>
      </c>
      <c r="C152" s="87">
        <v>616.84</v>
      </c>
    </row>
    <row r="153" spans="1:3">
      <c r="A153" s="86" t="s">
        <v>2032</v>
      </c>
      <c r="B153" s="87">
        <v>0</v>
      </c>
      <c r="C153" s="87">
        <v>623.46</v>
      </c>
    </row>
    <row r="154" spans="1:3">
      <c r="A154" s="86" t="s">
        <v>2029</v>
      </c>
      <c r="B154" s="87">
        <v>0</v>
      </c>
      <c r="C154" s="87">
        <v>613.41999999999996</v>
      </c>
    </row>
    <row r="155" spans="1:3">
      <c r="A155" s="86" t="s">
        <v>2043</v>
      </c>
      <c r="B155" s="87">
        <v>2</v>
      </c>
      <c r="C155" s="87">
        <v>2798.92</v>
      </c>
    </row>
    <row r="156" spans="1:3">
      <c r="A156" s="86" t="s">
        <v>2041</v>
      </c>
      <c r="B156" s="87">
        <v>2</v>
      </c>
      <c r="C156" s="87">
        <v>2578.14</v>
      </c>
    </row>
    <row r="157" spans="1:3">
      <c r="A157" s="86" t="s">
        <v>2039</v>
      </c>
      <c r="B157" s="87">
        <v>2</v>
      </c>
      <c r="C157" s="87">
        <v>2390.61</v>
      </c>
    </row>
    <row r="158" spans="1:3">
      <c r="A158" s="86" t="s">
        <v>2037</v>
      </c>
      <c r="B158" s="87">
        <v>2</v>
      </c>
      <c r="C158" s="87">
        <v>1898.3</v>
      </c>
    </row>
    <row r="159" spans="1:3">
      <c r="A159" s="86" t="s">
        <v>2098</v>
      </c>
      <c r="B159" s="87">
        <v>0</v>
      </c>
      <c r="C159" s="87">
        <v>156.33000000000001</v>
      </c>
    </row>
    <row r="160" spans="1:3">
      <c r="A160" s="86" t="s">
        <v>2035</v>
      </c>
      <c r="B160" s="87">
        <v>0</v>
      </c>
      <c r="C160" s="87">
        <v>665.49</v>
      </c>
    </row>
    <row r="161" spans="1:3">
      <c r="A161" s="86" t="s">
        <v>2033</v>
      </c>
      <c r="B161" s="87">
        <v>0</v>
      </c>
      <c r="C161" s="87">
        <v>616.82000000000005</v>
      </c>
    </row>
    <row r="162" spans="1:3">
      <c r="A162" s="86" t="s">
        <v>2031</v>
      </c>
      <c r="B162" s="87">
        <v>0</v>
      </c>
      <c r="C162" s="87">
        <v>623.46</v>
      </c>
    </row>
    <row r="163" spans="1:3">
      <c r="A163" s="86" t="s">
        <v>2099</v>
      </c>
      <c r="B163" s="87">
        <v>0</v>
      </c>
      <c r="C163" s="87">
        <v>185.17</v>
      </c>
    </row>
    <row r="164" spans="1:3">
      <c r="A164" s="86" t="s">
        <v>2100</v>
      </c>
      <c r="B164" s="87">
        <v>0</v>
      </c>
      <c r="C164" s="87">
        <v>184.83</v>
      </c>
    </row>
    <row r="165" spans="1:3">
      <c r="A165" s="86" t="s">
        <v>2101</v>
      </c>
      <c r="B165" s="87">
        <v>0</v>
      </c>
      <c r="C165" s="87">
        <v>190.52</v>
      </c>
    </row>
    <row r="166" spans="1:3">
      <c r="A166" s="86" t="s">
        <v>2102</v>
      </c>
      <c r="B166" s="87">
        <v>0</v>
      </c>
      <c r="C166" s="87">
        <v>185.48</v>
      </c>
    </row>
    <row r="167" spans="1:3">
      <c r="A167" s="86" t="s">
        <v>2103</v>
      </c>
      <c r="B167" s="87">
        <v>0</v>
      </c>
      <c r="C167" s="87">
        <v>187.21</v>
      </c>
    </row>
    <row r="168" spans="1:3">
      <c r="A168" s="86" t="s">
        <v>2104</v>
      </c>
      <c r="B168" s="87">
        <v>0</v>
      </c>
      <c r="C168" s="87">
        <v>188.87</v>
      </c>
    </row>
    <row r="169" spans="1:3">
      <c r="A169" s="86" t="s">
        <v>2105</v>
      </c>
      <c r="B169" s="87">
        <v>1</v>
      </c>
      <c r="C169" s="87">
        <v>127.21</v>
      </c>
    </row>
    <row r="170" spans="1:3">
      <c r="A170" s="86" t="s">
        <v>2106</v>
      </c>
      <c r="B170" s="87">
        <v>1</v>
      </c>
      <c r="C170" s="87">
        <v>133.21</v>
      </c>
    </row>
    <row r="171" spans="1:3">
      <c r="A171" s="86" t="s">
        <v>2107</v>
      </c>
      <c r="B171" s="87">
        <v>1</v>
      </c>
      <c r="C171" s="87">
        <v>138.87</v>
      </c>
    </row>
    <row r="172" spans="1:3">
      <c r="A172" s="86" t="s">
        <v>2108</v>
      </c>
      <c r="B172" s="87">
        <v>1</v>
      </c>
      <c r="C172" s="87">
        <v>128.87</v>
      </c>
    </row>
    <row r="173" spans="1:3">
      <c r="A173" s="86" t="s">
        <v>2109</v>
      </c>
      <c r="B173" s="87">
        <v>1</v>
      </c>
      <c r="C173" s="87">
        <v>145.52000000000001</v>
      </c>
    </row>
    <row r="174" spans="1:3">
      <c r="A174" s="86" t="s">
        <v>2110</v>
      </c>
      <c r="B174" s="87">
        <v>1</v>
      </c>
      <c r="C174" s="87">
        <v>130.52000000000001</v>
      </c>
    </row>
    <row r="175" spans="1:3">
      <c r="A175" s="86" t="s">
        <v>2111</v>
      </c>
      <c r="B175" s="87">
        <v>1</v>
      </c>
      <c r="C175" s="87">
        <v>137.16999999999999</v>
      </c>
    </row>
    <row r="176" spans="1:3">
      <c r="A176" s="86" t="s">
        <v>2112</v>
      </c>
      <c r="B176" s="87">
        <v>1</v>
      </c>
      <c r="C176" s="87">
        <v>126.17</v>
      </c>
    </row>
    <row r="177" spans="1:3">
      <c r="A177" s="86" t="s">
        <v>2113</v>
      </c>
      <c r="B177" s="87">
        <v>1</v>
      </c>
      <c r="C177" s="87">
        <v>133.83000000000001</v>
      </c>
    </row>
    <row r="178" spans="1:3">
      <c r="A178" s="86" t="s">
        <v>2114</v>
      </c>
      <c r="B178" s="87">
        <v>1</v>
      </c>
      <c r="C178" s="87">
        <v>133.83000000000001</v>
      </c>
    </row>
    <row r="179" spans="1:3">
      <c r="A179" s="86" t="s">
        <v>2115</v>
      </c>
      <c r="B179" s="87">
        <v>1</v>
      </c>
      <c r="C179" s="87">
        <v>140.47999999999999</v>
      </c>
    </row>
    <row r="180" spans="1:3">
      <c r="A180" s="86" t="s">
        <v>2116</v>
      </c>
      <c r="B180" s="87">
        <v>1</v>
      </c>
      <c r="C180" s="87">
        <v>130.47999999999999</v>
      </c>
    </row>
    <row r="181" spans="1:3">
      <c r="A181" s="86" t="s">
        <v>2117</v>
      </c>
      <c r="B181" s="87">
        <v>1</v>
      </c>
      <c r="C181" s="87">
        <v>99.47</v>
      </c>
    </row>
    <row r="182" spans="1:3">
      <c r="A182" s="86" t="s">
        <v>2118</v>
      </c>
      <c r="B182" s="87">
        <v>2</v>
      </c>
      <c r="C182" s="87">
        <v>7610.48</v>
      </c>
    </row>
    <row r="183" spans="1:3">
      <c r="A183" s="86" t="s">
        <v>2119</v>
      </c>
      <c r="B183" s="87">
        <v>1</v>
      </c>
      <c r="C183" s="87">
        <v>111.17</v>
      </c>
    </row>
    <row r="184" spans="1:3">
      <c r="A184" s="86" t="s">
        <v>2120</v>
      </c>
      <c r="B184" s="87">
        <v>2</v>
      </c>
      <c r="C184" s="87">
        <v>7940.02</v>
      </c>
    </row>
    <row r="185" spans="1:3">
      <c r="A185" s="86" t="s">
        <v>2121</v>
      </c>
      <c r="B185" s="87">
        <v>0</v>
      </c>
      <c r="C185" s="87">
        <v>140.62</v>
      </c>
    </row>
    <row r="186" spans="1:3">
      <c r="A186" s="86" t="s">
        <v>2122</v>
      </c>
      <c r="B186" s="87">
        <v>0</v>
      </c>
      <c r="C186" s="87">
        <v>159.01</v>
      </c>
    </row>
    <row r="187" spans="1:3">
      <c r="A187" s="86" t="s">
        <v>2123</v>
      </c>
      <c r="B187" s="87">
        <v>0</v>
      </c>
      <c r="C187" s="87">
        <v>136.47</v>
      </c>
    </row>
    <row r="188" spans="1:3">
      <c r="A188" s="86" t="s">
        <v>2124</v>
      </c>
      <c r="B188" s="87">
        <v>0</v>
      </c>
      <c r="C188" s="87">
        <v>96.23</v>
      </c>
    </row>
    <row r="189" spans="1:3">
      <c r="A189" s="86" t="s">
        <v>2125</v>
      </c>
      <c r="B189" s="87">
        <v>0</v>
      </c>
      <c r="C189" s="87">
        <v>92.58</v>
      </c>
    </row>
    <row r="190" spans="1:3">
      <c r="A190" s="86" t="s">
        <v>2126</v>
      </c>
      <c r="B190" s="87">
        <v>0</v>
      </c>
      <c r="C190" s="87">
        <v>100.37</v>
      </c>
    </row>
    <row r="191" spans="1:3">
      <c r="A191" s="86" t="s">
        <v>2127</v>
      </c>
      <c r="B191" s="87">
        <v>0</v>
      </c>
      <c r="C191" s="87">
        <v>98.79</v>
      </c>
    </row>
    <row r="192" spans="1:3">
      <c r="A192" s="86" t="s">
        <v>2128</v>
      </c>
      <c r="B192" s="87">
        <v>2</v>
      </c>
      <c r="C192" s="87">
        <v>675.19</v>
      </c>
    </row>
    <row r="193" spans="1:3">
      <c r="A193" s="86" t="s">
        <v>2129</v>
      </c>
      <c r="B193" s="87">
        <v>2</v>
      </c>
      <c r="C193" s="87">
        <v>665.9</v>
      </c>
    </row>
    <row r="194" spans="1:3">
      <c r="A194" s="86" t="s">
        <v>2130</v>
      </c>
      <c r="B194" s="87">
        <v>2</v>
      </c>
      <c r="C194" s="87">
        <v>651.84</v>
      </c>
    </row>
    <row r="195" spans="1:3">
      <c r="A195" s="86" t="s">
        <v>2131</v>
      </c>
      <c r="B195" s="87">
        <v>2</v>
      </c>
      <c r="C195" s="87">
        <v>725.24</v>
      </c>
    </row>
    <row r="196" spans="1:3">
      <c r="A196" s="86" t="s">
        <v>2132</v>
      </c>
      <c r="B196" s="87">
        <v>0</v>
      </c>
      <c r="C196" s="87">
        <v>227.24</v>
      </c>
    </row>
    <row r="197" spans="1:3">
      <c r="A197" s="86" t="s">
        <v>2133</v>
      </c>
      <c r="B197" s="87">
        <v>0</v>
      </c>
      <c r="C197" s="87">
        <v>167.74</v>
      </c>
    </row>
    <row r="198" spans="1:3">
      <c r="A198" s="86" t="s">
        <v>2134</v>
      </c>
      <c r="B198" s="87">
        <v>0</v>
      </c>
      <c r="C198" s="87">
        <v>146.05000000000001</v>
      </c>
    </row>
    <row r="199" spans="1:3">
      <c r="A199" s="86" t="s">
        <v>2135</v>
      </c>
      <c r="B199" s="87">
        <v>0</v>
      </c>
      <c r="C199" s="87">
        <v>128.07</v>
      </c>
    </row>
    <row r="200" spans="1:3">
      <c r="A200" s="86" t="s">
        <v>2136</v>
      </c>
      <c r="B200" s="87">
        <v>0</v>
      </c>
      <c r="C200" s="87">
        <v>88.97</v>
      </c>
    </row>
    <row r="201" spans="1:3">
      <c r="A201" s="86" t="s">
        <v>2137</v>
      </c>
      <c r="B201" s="87">
        <v>0</v>
      </c>
      <c r="C201" s="87">
        <v>205.54</v>
      </c>
    </row>
    <row r="202" spans="1:3">
      <c r="A202" s="86" t="s">
        <v>2138</v>
      </c>
      <c r="B202" s="87">
        <v>0</v>
      </c>
      <c r="C202" s="87">
        <v>147.75</v>
      </c>
    </row>
    <row r="203" spans="1:3">
      <c r="A203" s="86" t="s">
        <v>2139</v>
      </c>
      <c r="B203" s="87">
        <v>1</v>
      </c>
      <c r="C203" s="87">
        <v>190.14</v>
      </c>
    </row>
    <row r="204" spans="1:3">
      <c r="A204" s="86" t="s">
        <v>2140</v>
      </c>
      <c r="B204" s="87">
        <v>0</v>
      </c>
      <c r="C204" s="87">
        <v>120</v>
      </c>
    </row>
    <row r="205" spans="1:3">
      <c r="A205" s="86" t="s">
        <v>2141</v>
      </c>
      <c r="B205" s="87">
        <v>1</v>
      </c>
      <c r="C205" s="87">
        <v>182.26</v>
      </c>
    </row>
    <row r="206" spans="1:3">
      <c r="A206" s="86" t="s">
        <v>2142</v>
      </c>
      <c r="B206" s="87">
        <v>1</v>
      </c>
      <c r="C206" s="87">
        <v>181.19</v>
      </c>
    </row>
    <row r="207" spans="1:3">
      <c r="A207" s="86" t="s">
        <v>2143</v>
      </c>
      <c r="B207" s="87">
        <v>0</v>
      </c>
      <c r="C207" s="87">
        <v>94.16</v>
      </c>
    </row>
    <row r="208" spans="1:3">
      <c r="A208" s="86" t="s">
        <v>2144</v>
      </c>
      <c r="B208" s="87">
        <v>0</v>
      </c>
      <c r="C208" s="87">
        <v>216.53</v>
      </c>
    </row>
    <row r="209" spans="1:3">
      <c r="A209" s="86" t="s">
        <v>2145</v>
      </c>
      <c r="B209" s="87">
        <v>0</v>
      </c>
      <c r="C209" s="87">
        <v>203.8</v>
      </c>
    </row>
    <row r="210" spans="1:3">
      <c r="A210" s="86" t="s">
        <v>2146</v>
      </c>
      <c r="B210" s="87">
        <v>0</v>
      </c>
      <c r="C210" s="87">
        <v>164.67</v>
      </c>
    </row>
    <row r="211" spans="1:3">
      <c r="A211" s="86" t="s">
        <v>2147</v>
      </c>
      <c r="B211" s="87">
        <v>0</v>
      </c>
      <c r="C211" s="87">
        <v>246.36</v>
      </c>
    </row>
    <row r="212" spans="1:3">
      <c r="A212" s="86" t="s">
        <v>2148</v>
      </c>
      <c r="B212" s="87">
        <v>50</v>
      </c>
      <c r="C212" s="87">
        <v>4534.91</v>
      </c>
    </row>
    <row r="213" spans="1:3">
      <c r="A213" s="86" t="s">
        <v>2149</v>
      </c>
      <c r="B213" s="87">
        <v>468</v>
      </c>
      <c r="C213" s="87">
        <v>28767.3</v>
      </c>
    </row>
    <row r="214" spans="1:3">
      <c r="A214" s="86" t="s">
        <v>2150</v>
      </c>
      <c r="B214" s="87">
        <v>29</v>
      </c>
      <c r="C214" s="87">
        <v>2814.22</v>
      </c>
    </row>
    <row r="215" spans="1:3">
      <c r="A215" s="86" t="s">
        <v>2151</v>
      </c>
      <c r="B215" s="87">
        <v>2</v>
      </c>
      <c r="C215" s="87">
        <v>2955.9</v>
      </c>
    </row>
    <row r="216" spans="1:3">
      <c r="A216" s="86" t="s">
        <v>2152</v>
      </c>
      <c r="B216" s="87">
        <v>2</v>
      </c>
      <c r="C216" s="87">
        <v>2060.91</v>
      </c>
    </row>
    <row r="217" spans="1:3">
      <c r="A217" s="86" t="s">
        <v>2153</v>
      </c>
      <c r="B217" s="87">
        <v>0</v>
      </c>
      <c r="C217" s="87">
        <v>151.57</v>
      </c>
    </row>
    <row r="218" spans="1:3">
      <c r="A218" s="86" t="s">
        <v>2154</v>
      </c>
      <c r="B218" s="87">
        <v>0</v>
      </c>
      <c r="C218" s="87">
        <v>606.69000000000005</v>
      </c>
    </row>
    <row r="219" spans="1:3">
      <c r="A219" s="86" t="s">
        <v>2155</v>
      </c>
      <c r="B219" s="87">
        <v>0</v>
      </c>
      <c r="C219" s="87">
        <v>414.82</v>
      </c>
    </row>
    <row r="220" spans="1:3">
      <c r="A220" s="86" t="s">
        <v>2156</v>
      </c>
      <c r="B220" s="87">
        <v>0</v>
      </c>
      <c r="C220" s="87">
        <v>142.15</v>
      </c>
    </row>
    <row r="221" spans="1:3">
      <c r="A221" s="86" t="s">
        <v>2157</v>
      </c>
      <c r="B221" s="87">
        <v>0</v>
      </c>
      <c r="C221" s="87">
        <v>107.39</v>
      </c>
    </row>
    <row r="222" spans="1:3">
      <c r="A222" s="86" t="s">
        <v>2158</v>
      </c>
      <c r="B222" s="87">
        <v>3</v>
      </c>
      <c r="C222" s="87">
        <v>3311.44</v>
      </c>
    </row>
    <row r="223" spans="1:3">
      <c r="A223" s="86" t="s">
        <v>2159</v>
      </c>
      <c r="B223" s="87">
        <v>3</v>
      </c>
      <c r="C223" s="87">
        <v>1452.11</v>
      </c>
    </row>
    <row r="224" spans="1:3">
      <c r="A224" s="86" t="s">
        <v>2160</v>
      </c>
      <c r="B224" s="87">
        <v>0</v>
      </c>
      <c r="C224" s="87">
        <v>254.43</v>
      </c>
    </row>
    <row r="225" spans="1:3">
      <c r="A225" s="86" t="s">
        <v>2161</v>
      </c>
      <c r="B225" s="87">
        <v>3</v>
      </c>
      <c r="C225" s="87">
        <v>0</v>
      </c>
    </row>
    <row r="226" spans="1:3">
      <c r="A226" s="86" t="s">
        <v>2162</v>
      </c>
      <c r="B226" s="87">
        <v>1</v>
      </c>
      <c r="C226" s="87">
        <v>137.94999999999999</v>
      </c>
    </row>
    <row r="227" spans="1:3">
      <c r="A227" s="86" t="s">
        <v>2163</v>
      </c>
      <c r="B227" s="87">
        <v>2</v>
      </c>
      <c r="C227" s="87">
        <v>1321.41</v>
      </c>
    </row>
    <row r="228" spans="1:3">
      <c r="A228" s="86" t="s">
        <v>2164</v>
      </c>
      <c r="B228" s="87">
        <v>2</v>
      </c>
      <c r="C228" s="87">
        <v>1615.98</v>
      </c>
    </row>
    <row r="229" spans="1:3">
      <c r="A229" s="86" t="s">
        <v>2165</v>
      </c>
      <c r="B229" s="87">
        <v>1</v>
      </c>
      <c r="C229" s="87">
        <v>166.02</v>
      </c>
    </row>
    <row r="230" spans="1:3">
      <c r="A230" s="86" t="s">
        <v>2166</v>
      </c>
      <c r="B230" s="87">
        <v>3</v>
      </c>
      <c r="C230" s="87">
        <v>0</v>
      </c>
    </row>
    <row r="231" spans="1:3">
      <c r="A231" s="86" t="s">
        <v>2167</v>
      </c>
      <c r="B231" s="87">
        <v>2</v>
      </c>
      <c r="C231" s="87">
        <v>2735.06</v>
      </c>
    </row>
    <row r="232" spans="1:3">
      <c r="A232" s="86" t="s">
        <v>2168</v>
      </c>
      <c r="B232" s="87">
        <v>3</v>
      </c>
      <c r="C232" s="87">
        <v>1841.8</v>
      </c>
    </row>
    <row r="233" spans="1:3">
      <c r="A233" s="86" t="s">
        <v>2169</v>
      </c>
      <c r="B233" s="87">
        <v>0</v>
      </c>
      <c r="C233" s="87">
        <v>686.7</v>
      </c>
    </row>
    <row r="234" spans="1:3">
      <c r="A234" s="86" t="s">
        <v>2170</v>
      </c>
      <c r="B234" s="87">
        <v>0</v>
      </c>
      <c r="C234" s="87">
        <v>737.82</v>
      </c>
    </row>
    <row r="235" spans="1:3">
      <c r="A235" s="86" t="s">
        <v>2171</v>
      </c>
      <c r="B235" s="87">
        <v>0</v>
      </c>
      <c r="C235" s="87">
        <v>467.8</v>
      </c>
    </row>
    <row r="236" spans="1:3">
      <c r="A236" s="86" t="s">
        <v>2172</v>
      </c>
      <c r="B236" s="87">
        <v>2</v>
      </c>
      <c r="C236" s="87">
        <v>5492.22</v>
      </c>
    </row>
    <row r="237" spans="1:3">
      <c r="A237" s="86" t="s">
        <v>2173</v>
      </c>
      <c r="B237" s="87">
        <v>0</v>
      </c>
      <c r="C237" s="87">
        <v>584.88</v>
      </c>
    </row>
    <row r="238" spans="1:3">
      <c r="A238" s="86" t="s">
        <v>2174</v>
      </c>
      <c r="B238" s="87">
        <v>2</v>
      </c>
      <c r="C238" s="87">
        <v>5538.35</v>
      </c>
    </row>
    <row r="239" spans="1:3">
      <c r="A239" s="86" t="s">
        <v>2175</v>
      </c>
      <c r="B239" s="87">
        <v>0</v>
      </c>
      <c r="C239" s="87">
        <v>213.64</v>
      </c>
    </row>
    <row r="240" spans="1:3">
      <c r="A240" s="86" t="s">
        <v>2176</v>
      </c>
      <c r="B240" s="87">
        <v>2</v>
      </c>
      <c r="C240" s="87">
        <v>6002.63</v>
      </c>
    </row>
    <row r="241" spans="1:3">
      <c r="A241" s="86" t="s">
        <v>2177</v>
      </c>
      <c r="B241" s="87">
        <v>2</v>
      </c>
      <c r="C241" s="87">
        <v>6064.44</v>
      </c>
    </row>
    <row r="242" spans="1:3">
      <c r="A242" s="86" t="s">
        <v>2178</v>
      </c>
      <c r="B242" s="87">
        <v>3</v>
      </c>
      <c r="C242" s="87">
        <v>3340.61</v>
      </c>
    </row>
    <row r="243" spans="1:3">
      <c r="A243" s="86" t="s">
        <v>2179</v>
      </c>
      <c r="B243" s="87">
        <v>2</v>
      </c>
      <c r="C243" s="87">
        <v>11593.15</v>
      </c>
    </row>
    <row r="244" spans="1:3">
      <c r="A244" s="86" t="s">
        <v>2180</v>
      </c>
      <c r="B244" s="87">
        <v>3</v>
      </c>
      <c r="C244" s="87">
        <v>7912.37</v>
      </c>
    </row>
    <row r="245" spans="1:3">
      <c r="A245" s="86" t="s">
        <v>2181</v>
      </c>
      <c r="B245" s="87">
        <v>2</v>
      </c>
      <c r="C245" s="87">
        <v>11115.68</v>
      </c>
    </row>
    <row r="246" spans="1:3">
      <c r="A246" s="86" t="s">
        <v>2182</v>
      </c>
      <c r="B246" s="87">
        <v>3</v>
      </c>
      <c r="C246" s="87">
        <v>5650.05</v>
      </c>
    </row>
    <row r="247" spans="1:3">
      <c r="A247" s="86" t="s">
        <v>2183</v>
      </c>
      <c r="B247" s="87">
        <v>2</v>
      </c>
      <c r="C247" s="87">
        <v>11480.41</v>
      </c>
    </row>
    <row r="248" spans="1:3">
      <c r="A248" s="86" t="s">
        <v>2184</v>
      </c>
      <c r="B248" s="87">
        <v>4</v>
      </c>
      <c r="C248" s="87">
        <v>4068.91</v>
      </c>
    </row>
    <row r="249" spans="1:3">
      <c r="A249" s="86" t="s">
        <v>2185</v>
      </c>
      <c r="B249" s="87">
        <v>2</v>
      </c>
      <c r="C249" s="87">
        <v>11381.17</v>
      </c>
    </row>
    <row r="250" spans="1:3">
      <c r="A250" s="86" t="s">
        <v>2186</v>
      </c>
      <c r="B250" s="87">
        <v>0</v>
      </c>
      <c r="C250" s="87">
        <v>84.74</v>
      </c>
    </row>
    <row r="251" spans="1:3">
      <c r="A251" s="86" t="s">
        <v>2187</v>
      </c>
      <c r="B251" s="87">
        <v>0</v>
      </c>
      <c r="C251" s="87">
        <v>381.01</v>
      </c>
    </row>
    <row r="252" spans="1:3">
      <c r="A252" s="86" t="s">
        <v>2188</v>
      </c>
      <c r="B252" s="87">
        <v>0</v>
      </c>
      <c r="C252" s="87">
        <v>182.7</v>
      </c>
    </row>
    <row r="253" spans="1:3">
      <c r="A253" s="86" t="s">
        <v>2189</v>
      </c>
      <c r="B253" s="87">
        <v>0</v>
      </c>
      <c r="C253" s="87">
        <v>119.33</v>
      </c>
    </row>
    <row r="254" spans="1:3">
      <c r="A254" s="86" t="s">
        <v>2190</v>
      </c>
      <c r="B254" s="87">
        <v>0</v>
      </c>
      <c r="C254" s="87">
        <v>104.49</v>
      </c>
    </row>
    <row r="255" spans="1:3">
      <c r="A255" s="86" t="s">
        <v>2191</v>
      </c>
      <c r="B255" s="87">
        <v>0</v>
      </c>
      <c r="C255" s="87">
        <v>79.52</v>
      </c>
    </row>
    <row r="256" spans="1:3">
      <c r="A256" s="86" t="s">
        <v>2192</v>
      </c>
      <c r="B256" s="87">
        <v>0</v>
      </c>
      <c r="C256" s="87">
        <v>79</v>
      </c>
    </row>
    <row r="257" spans="1:3">
      <c r="A257" s="86" t="s">
        <v>2193</v>
      </c>
      <c r="B257" s="87">
        <v>0</v>
      </c>
      <c r="C257" s="87">
        <v>60.22</v>
      </c>
    </row>
    <row r="258" spans="1:3">
      <c r="A258" s="86" t="s">
        <v>2194</v>
      </c>
      <c r="B258" s="87">
        <v>0</v>
      </c>
      <c r="C258" s="87">
        <v>201.22</v>
      </c>
    </row>
    <row r="259" spans="1:3">
      <c r="A259" s="86" t="s">
        <v>2195</v>
      </c>
      <c r="B259" s="87">
        <v>0</v>
      </c>
      <c r="C259" s="87">
        <v>129.07</v>
      </c>
    </row>
    <row r="260" spans="1:3">
      <c r="A260" s="86" t="s">
        <v>2196</v>
      </c>
      <c r="B260" s="87">
        <v>0</v>
      </c>
      <c r="C260" s="87">
        <v>97.68</v>
      </c>
    </row>
    <row r="261" spans="1:3">
      <c r="A261" s="86" t="s">
        <v>2197</v>
      </c>
      <c r="B261" s="87">
        <v>0</v>
      </c>
      <c r="C261" s="87">
        <v>284.41000000000003</v>
      </c>
    </row>
    <row r="262" spans="1:3">
      <c r="A262" s="86" t="s">
        <v>2198</v>
      </c>
      <c r="B262" s="87">
        <v>0</v>
      </c>
      <c r="C262" s="87">
        <v>133.06</v>
      </c>
    </row>
    <row r="263" spans="1:3">
      <c r="A263" s="86" t="s">
        <v>2199</v>
      </c>
      <c r="B263" s="87">
        <v>0</v>
      </c>
      <c r="C263" s="87">
        <v>305.98</v>
      </c>
    </row>
    <row r="264" spans="1:3">
      <c r="A264" s="86" t="s">
        <v>2200</v>
      </c>
      <c r="B264" s="87">
        <v>0</v>
      </c>
      <c r="C264" s="87">
        <v>147.55000000000001</v>
      </c>
    </row>
    <row r="265" spans="1:3">
      <c r="A265" s="86" t="s">
        <v>2201</v>
      </c>
      <c r="B265" s="87">
        <v>0</v>
      </c>
      <c r="C265" s="87">
        <v>51.07</v>
      </c>
    </row>
    <row r="266" spans="1:3">
      <c r="A266" s="86" t="s">
        <v>2202</v>
      </c>
      <c r="B266" s="87">
        <v>1</v>
      </c>
      <c r="C266" s="87">
        <v>387.51</v>
      </c>
    </row>
    <row r="267" spans="1:3">
      <c r="A267" s="86" t="s">
        <v>2203</v>
      </c>
      <c r="B267" s="87">
        <v>0</v>
      </c>
      <c r="C267" s="87">
        <v>174.22</v>
      </c>
    </row>
    <row r="268" spans="1:3">
      <c r="A268" s="86" t="s">
        <v>2204</v>
      </c>
      <c r="B268" s="87">
        <v>0</v>
      </c>
      <c r="C268" s="87">
        <v>66.23</v>
      </c>
    </row>
    <row r="269" spans="1:3">
      <c r="A269" s="86" t="s">
        <v>2205</v>
      </c>
      <c r="B269" s="87">
        <v>1</v>
      </c>
      <c r="C269" s="87">
        <v>11087.13</v>
      </c>
    </row>
    <row r="270" spans="1:3">
      <c r="A270" s="86" t="s">
        <v>2206</v>
      </c>
      <c r="B270" s="87">
        <v>0</v>
      </c>
      <c r="C270" s="87">
        <v>90.63</v>
      </c>
    </row>
    <row r="271" spans="1:3">
      <c r="A271" s="86" t="s">
        <v>2207</v>
      </c>
      <c r="B271" s="87">
        <v>12</v>
      </c>
      <c r="C271" s="87">
        <v>0</v>
      </c>
    </row>
    <row r="272" spans="1:3">
      <c r="A272" s="86" t="s">
        <v>2208</v>
      </c>
      <c r="B272" s="87">
        <v>13</v>
      </c>
      <c r="C272" s="87">
        <v>0</v>
      </c>
    </row>
    <row r="273" spans="1:3">
      <c r="A273" s="86" t="s">
        <v>2209</v>
      </c>
      <c r="B273" s="87">
        <v>12</v>
      </c>
      <c r="C273" s="87">
        <v>0</v>
      </c>
    </row>
    <row r="274" spans="1:3">
      <c r="A274" s="86" t="s">
        <v>2210</v>
      </c>
      <c r="B274" s="87">
        <v>13</v>
      </c>
      <c r="C274" s="87">
        <v>0</v>
      </c>
    </row>
    <row r="275" spans="1:3">
      <c r="A275" s="86" t="s">
        <v>2211</v>
      </c>
      <c r="B275" s="87">
        <v>5</v>
      </c>
      <c r="C275" s="87">
        <v>0</v>
      </c>
    </row>
    <row r="276" spans="1:3">
      <c r="A276" s="86" t="s">
        <v>2212</v>
      </c>
      <c r="B276" s="87">
        <v>7</v>
      </c>
      <c r="C276" s="87">
        <v>0</v>
      </c>
    </row>
    <row r="277" spans="1:3">
      <c r="A277" s="86" t="s">
        <v>2213</v>
      </c>
      <c r="B277" s="87">
        <v>4</v>
      </c>
      <c r="C277" s="87">
        <v>0</v>
      </c>
    </row>
    <row r="278" spans="1:3">
      <c r="A278" s="86" t="s">
        <v>2214</v>
      </c>
      <c r="B278" s="87">
        <v>7</v>
      </c>
      <c r="C278" s="87">
        <v>0</v>
      </c>
    </row>
    <row r="279" spans="1:3">
      <c r="A279" s="86" t="s">
        <v>2215</v>
      </c>
      <c r="B279" s="87">
        <v>5</v>
      </c>
      <c r="C279" s="87">
        <v>0</v>
      </c>
    </row>
    <row r="280" spans="1:3">
      <c r="A280" s="86" t="s">
        <v>2216</v>
      </c>
      <c r="B280" s="87">
        <v>7</v>
      </c>
      <c r="C280" s="87">
        <v>0</v>
      </c>
    </row>
    <row r="281" spans="1:3">
      <c r="A281" s="86" t="s">
        <v>2217</v>
      </c>
      <c r="B281" s="87">
        <v>35</v>
      </c>
      <c r="C281" s="87">
        <v>1787.58</v>
      </c>
    </row>
    <row r="282" spans="1:3">
      <c r="A282" s="86" t="s">
        <v>2218</v>
      </c>
      <c r="B282" s="87">
        <v>10</v>
      </c>
      <c r="C282" s="87">
        <v>299.85000000000002</v>
      </c>
    </row>
    <row r="283" spans="1:3">
      <c r="A283" s="86" t="s">
        <v>2219</v>
      </c>
      <c r="B283" s="87">
        <v>7</v>
      </c>
      <c r="C283" s="87">
        <v>174.42</v>
      </c>
    </row>
    <row r="284" spans="1:3">
      <c r="A284" s="86" t="s">
        <v>2220</v>
      </c>
      <c r="B284" s="87">
        <v>7</v>
      </c>
      <c r="C284" s="87">
        <v>166.92</v>
      </c>
    </row>
    <row r="285" spans="1:3">
      <c r="A285" s="86" t="s">
        <v>2221</v>
      </c>
      <c r="B285" s="87">
        <v>12</v>
      </c>
      <c r="C285" s="87">
        <v>367.05</v>
      </c>
    </row>
    <row r="286" spans="1:3">
      <c r="A286" s="86" t="s">
        <v>2222</v>
      </c>
      <c r="B286" s="87">
        <v>40</v>
      </c>
      <c r="C286" s="87">
        <v>2865.25</v>
      </c>
    </row>
    <row r="287" spans="1:3">
      <c r="A287" s="86" t="s">
        <v>2223</v>
      </c>
      <c r="B287" s="87">
        <v>0</v>
      </c>
      <c r="C287" s="87">
        <v>161.04</v>
      </c>
    </row>
    <row r="288" spans="1:3">
      <c r="A288" s="86" t="s">
        <v>2224</v>
      </c>
      <c r="B288" s="87">
        <v>0</v>
      </c>
      <c r="C288" s="87">
        <v>101.97</v>
      </c>
    </row>
    <row r="289" spans="1:3">
      <c r="A289" s="86" t="s">
        <v>2225</v>
      </c>
      <c r="B289" s="87">
        <v>0</v>
      </c>
      <c r="C289" s="87">
        <v>100.14</v>
      </c>
    </row>
    <row r="290" spans="1:3">
      <c r="A290" s="86" t="s">
        <v>2226</v>
      </c>
      <c r="B290" s="87">
        <v>0</v>
      </c>
      <c r="C290" s="87">
        <v>203.72</v>
      </c>
    </row>
    <row r="291" spans="1:3">
      <c r="A291" s="86" t="s">
        <v>2227</v>
      </c>
      <c r="B291" s="87">
        <v>0</v>
      </c>
      <c r="C291" s="87">
        <v>150.94999999999999</v>
      </c>
    </row>
    <row r="292" spans="1:3">
      <c r="A292" s="86" t="s">
        <v>2228</v>
      </c>
      <c r="B292" s="87">
        <v>0</v>
      </c>
      <c r="C292" s="87">
        <v>101.97</v>
      </c>
    </row>
    <row r="293" spans="1:3">
      <c r="A293" s="86" t="s">
        <v>2229</v>
      </c>
      <c r="B293" s="87">
        <v>0</v>
      </c>
      <c r="C293" s="87">
        <v>161.26</v>
      </c>
    </row>
    <row r="294" spans="1:3">
      <c r="A294" s="86" t="s">
        <v>2230</v>
      </c>
      <c r="B294" s="87">
        <v>0</v>
      </c>
      <c r="C294" s="87">
        <v>101.97</v>
      </c>
    </row>
    <row r="295" spans="1:3">
      <c r="A295" s="86" t="s">
        <v>2231</v>
      </c>
      <c r="B295" s="87">
        <v>0</v>
      </c>
      <c r="C295" s="87">
        <v>100.23</v>
      </c>
    </row>
    <row r="296" spans="1:3">
      <c r="A296" s="86" t="s">
        <v>2232</v>
      </c>
      <c r="B296" s="87">
        <v>0</v>
      </c>
      <c r="C296" s="87">
        <v>203.39</v>
      </c>
    </row>
    <row r="297" spans="1:3">
      <c r="A297" s="86" t="s">
        <v>1966</v>
      </c>
      <c r="B297" s="87">
        <v>0</v>
      </c>
      <c r="C297" s="87">
        <v>151.06</v>
      </c>
    </row>
    <row r="298" spans="1:3">
      <c r="A298" s="86" t="s">
        <v>2233</v>
      </c>
      <c r="B298" s="87">
        <v>0</v>
      </c>
      <c r="C298" s="87">
        <v>101.97</v>
      </c>
    </row>
    <row r="299" spans="1:3">
      <c r="A299" s="86" t="s">
        <v>2234</v>
      </c>
      <c r="B299" s="87">
        <v>0</v>
      </c>
      <c r="C299" s="87">
        <v>169.15</v>
      </c>
    </row>
    <row r="300" spans="1:3">
      <c r="A300" s="86" t="s">
        <v>2235</v>
      </c>
      <c r="B300" s="87">
        <v>0</v>
      </c>
      <c r="C300" s="87">
        <v>5452.63</v>
      </c>
    </row>
    <row r="301" spans="1:3">
      <c r="A301" s="86" t="s">
        <v>2236</v>
      </c>
      <c r="B301" s="87">
        <v>2</v>
      </c>
      <c r="C301" s="87">
        <v>9627.27</v>
      </c>
    </row>
    <row r="302" spans="1:3">
      <c r="A302" s="86" t="s">
        <v>2237</v>
      </c>
      <c r="B302" s="87">
        <v>0</v>
      </c>
      <c r="C302" s="87">
        <v>76.22</v>
      </c>
    </row>
    <row r="303" spans="1:3">
      <c r="A303" s="86" t="s">
        <v>2238</v>
      </c>
      <c r="B303" s="87">
        <v>0</v>
      </c>
      <c r="C303" s="87">
        <v>78.290000000000006</v>
      </c>
    </row>
    <row r="304" spans="1:3">
      <c r="A304" s="86" t="s">
        <v>2239</v>
      </c>
      <c r="B304" s="87">
        <v>0</v>
      </c>
      <c r="C304" s="87">
        <v>76.63</v>
      </c>
    </row>
    <row r="305" spans="1:3">
      <c r="A305" s="86" t="s">
        <v>2240</v>
      </c>
      <c r="B305" s="87">
        <v>0</v>
      </c>
      <c r="C305" s="87">
        <v>76.22</v>
      </c>
    </row>
    <row r="306" spans="1:3">
      <c r="A306" s="86" t="s">
        <v>2241</v>
      </c>
      <c r="B306" s="87">
        <v>1</v>
      </c>
      <c r="C306" s="87">
        <v>379.66</v>
      </c>
    </row>
    <row r="307" spans="1:3">
      <c r="A307" s="86" t="s">
        <v>2242</v>
      </c>
      <c r="B307" s="87">
        <v>0</v>
      </c>
      <c r="C307" s="87">
        <v>908.27</v>
      </c>
    </row>
    <row r="308" spans="1:3">
      <c r="A308" s="86" t="s">
        <v>2243</v>
      </c>
      <c r="B308" s="87">
        <v>1</v>
      </c>
      <c r="C308" s="87">
        <v>259.31</v>
      </c>
    </row>
    <row r="309" spans="1:3">
      <c r="A309" s="86" t="s">
        <v>2244</v>
      </c>
      <c r="B309" s="87">
        <v>0</v>
      </c>
      <c r="C309" s="87">
        <v>751.28</v>
      </c>
    </row>
    <row r="310" spans="1:3">
      <c r="A310" s="86" t="s">
        <v>2245</v>
      </c>
      <c r="B310" s="87">
        <v>2</v>
      </c>
      <c r="C310" s="87">
        <v>3930.69</v>
      </c>
    </row>
    <row r="311" spans="1:3">
      <c r="A311" s="86" t="s">
        <v>2246</v>
      </c>
      <c r="B311" s="87">
        <v>2</v>
      </c>
      <c r="C311" s="87">
        <v>3930.36</v>
      </c>
    </row>
    <row r="312" spans="1:3">
      <c r="A312" s="86" t="s">
        <v>2247</v>
      </c>
      <c r="B312" s="87">
        <v>2</v>
      </c>
      <c r="C312" s="87">
        <v>1935.47</v>
      </c>
    </row>
    <row r="313" spans="1:3">
      <c r="A313" s="86" t="s">
        <v>2248</v>
      </c>
      <c r="B313" s="87">
        <v>2</v>
      </c>
      <c r="C313" s="87">
        <v>1935.7</v>
      </c>
    </row>
    <row r="314" spans="1:3">
      <c r="A314" s="86" t="s">
        <v>2249</v>
      </c>
      <c r="B314" s="87">
        <v>0</v>
      </c>
      <c r="C314" s="87">
        <v>627.1</v>
      </c>
    </row>
    <row r="315" spans="1:3">
      <c r="A315" s="86" t="s">
        <v>2250</v>
      </c>
      <c r="B315" s="87">
        <v>0</v>
      </c>
      <c r="C315" s="87">
        <v>118.71</v>
      </c>
    </row>
    <row r="316" spans="1:3">
      <c r="A316" s="86" t="s">
        <v>2251</v>
      </c>
      <c r="B316" s="87">
        <v>0</v>
      </c>
      <c r="C316" s="87">
        <v>118.69</v>
      </c>
    </row>
    <row r="317" spans="1:3">
      <c r="A317" s="86" t="s">
        <v>2252</v>
      </c>
      <c r="B317" s="87">
        <v>0</v>
      </c>
      <c r="C317" s="87">
        <v>142.4</v>
      </c>
    </row>
    <row r="318" spans="1:3">
      <c r="A318" s="86" t="s">
        <v>2253</v>
      </c>
      <c r="B318" s="87">
        <v>0</v>
      </c>
      <c r="C318" s="87">
        <v>122.95</v>
      </c>
    </row>
    <row r="319" spans="1:3">
      <c r="A319" s="86" t="s">
        <v>2254</v>
      </c>
      <c r="B319" s="87">
        <v>0</v>
      </c>
      <c r="C319" s="87">
        <v>219.3</v>
      </c>
    </row>
    <row r="320" spans="1:3">
      <c r="A320" s="86" t="s">
        <v>2255</v>
      </c>
      <c r="B320" s="87">
        <v>0</v>
      </c>
      <c r="C320" s="87">
        <v>222.18</v>
      </c>
    </row>
    <row r="321" spans="1:3">
      <c r="A321" s="86" t="s">
        <v>2256</v>
      </c>
      <c r="B321" s="87">
        <v>0</v>
      </c>
      <c r="C321" s="87">
        <v>142.16</v>
      </c>
    </row>
    <row r="322" spans="1:3">
      <c r="A322" s="86" t="s">
        <v>2257</v>
      </c>
      <c r="B322" s="87">
        <v>0</v>
      </c>
      <c r="C322" s="87">
        <v>122.95</v>
      </c>
    </row>
    <row r="323" spans="1:3">
      <c r="A323" s="86" t="s">
        <v>2258</v>
      </c>
      <c r="B323" s="87">
        <v>0</v>
      </c>
      <c r="C323" s="87">
        <v>219.3</v>
      </c>
    </row>
    <row r="324" spans="1:3">
      <c r="A324" s="86" t="s">
        <v>2259</v>
      </c>
      <c r="B324" s="87">
        <v>0</v>
      </c>
      <c r="C324" s="87">
        <v>222.17</v>
      </c>
    </row>
    <row r="325" spans="1:3">
      <c r="A325" s="86" t="s">
        <v>2260</v>
      </c>
      <c r="B325" s="87">
        <v>0</v>
      </c>
      <c r="C325" s="87">
        <v>142.66</v>
      </c>
    </row>
    <row r="326" spans="1:3">
      <c r="A326" s="86" t="s">
        <v>2261</v>
      </c>
      <c r="B326" s="87">
        <v>0</v>
      </c>
      <c r="C326" s="87">
        <v>133.33000000000001</v>
      </c>
    </row>
    <row r="327" spans="1:3">
      <c r="A327" s="86" t="s">
        <v>2262</v>
      </c>
      <c r="B327" s="87">
        <v>0</v>
      </c>
      <c r="C327" s="87">
        <v>130.79</v>
      </c>
    </row>
    <row r="328" spans="1:3">
      <c r="A328" s="86" t="s">
        <v>2263</v>
      </c>
      <c r="B328" s="87">
        <v>0</v>
      </c>
      <c r="C328" s="87">
        <v>142.66</v>
      </c>
    </row>
    <row r="329" spans="1:3">
      <c r="A329" s="86" t="s">
        <v>2264</v>
      </c>
      <c r="B329" s="87">
        <v>0</v>
      </c>
      <c r="C329" s="87">
        <v>133.11000000000001</v>
      </c>
    </row>
    <row r="330" spans="1:3">
      <c r="A330" s="86" t="s">
        <v>2265</v>
      </c>
      <c r="B330" s="87">
        <v>0</v>
      </c>
      <c r="C330" s="87">
        <v>130.44</v>
      </c>
    </row>
    <row r="331" spans="1:3">
      <c r="A331" s="86" t="s">
        <v>2266</v>
      </c>
      <c r="B331" s="87">
        <v>2</v>
      </c>
      <c r="C331" s="87">
        <v>114.8</v>
      </c>
    </row>
    <row r="332" spans="1:3">
      <c r="A332" s="86" t="s">
        <v>2267</v>
      </c>
      <c r="B332" s="87">
        <v>0</v>
      </c>
      <c r="C332" s="87">
        <v>428.81</v>
      </c>
    </row>
    <row r="333" spans="1:3">
      <c r="A333" s="86" t="s">
        <v>2268</v>
      </c>
      <c r="B333" s="87">
        <v>0</v>
      </c>
      <c r="C333" s="87">
        <v>409.43</v>
      </c>
    </row>
    <row r="334" spans="1:3">
      <c r="A334" s="86" t="s">
        <v>2269</v>
      </c>
      <c r="B334" s="87">
        <v>2</v>
      </c>
      <c r="C334" s="87">
        <v>114.11</v>
      </c>
    </row>
    <row r="335" spans="1:3">
      <c r="A335" s="86" t="s">
        <v>2270</v>
      </c>
      <c r="B335" s="87">
        <v>2</v>
      </c>
      <c r="C335" s="87">
        <v>105.68</v>
      </c>
    </row>
    <row r="336" spans="1:3">
      <c r="A336" s="86" t="s">
        <v>2271</v>
      </c>
      <c r="B336" s="87">
        <v>2</v>
      </c>
      <c r="C336" s="87">
        <v>119.38</v>
      </c>
    </row>
    <row r="337" spans="1:3">
      <c r="A337" s="86" t="s">
        <v>2272</v>
      </c>
      <c r="B337" s="87">
        <v>2</v>
      </c>
      <c r="C337" s="87">
        <v>113.07</v>
      </c>
    </row>
    <row r="338" spans="1:3">
      <c r="A338" s="86" t="s">
        <v>2273</v>
      </c>
      <c r="B338" s="87">
        <v>2</v>
      </c>
      <c r="C338" s="87">
        <v>116.46</v>
      </c>
    </row>
    <row r="339" spans="1:3">
      <c r="A339" s="86" t="s">
        <v>2274</v>
      </c>
      <c r="B339" s="87">
        <v>2</v>
      </c>
      <c r="C339" s="87">
        <v>140.66</v>
      </c>
    </row>
    <row r="340" spans="1:3">
      <c r="A340" s="86" t="s">
        <v>2275</v>
      </c>
      <c r="B340" s="87">
        <v>2</v>
      </c>
      <c r="C340" s="87">
        <v>138.52000000000001</v>
      </c>
    </row>
    <row r="341" spans="1:3">
      <c r="A341" s="86" t="s">
        <v>2276</v>
      </c>
      <c r="B341" s="87">
        <v>2</v>
      </c>
      <c r="C341" s="87">
        <v>133.86000000000001</v>
      </c>
    </row>
    <row r="342" spans="1:3">
      <c r="A342" s="86" t="s">
        <v>2277</v>
      </c>
      <c r="B342" s="87">
        <v>2</v>
      </c>
      <c r="C342" s="87">
        <v>141.83000000000001</v>
      </c>
    </row>
    <row r="343" spans="1:3">
      <c r="A343" s="86" t="s">
        <v>2278</v>
      </c>
      <c r="B343" s="87">
        <v>2</v>
      </c>
      <c r="C343" s="87">
        <v>131.05000000000001</v>
      </c>
    </row>
    <row r="344" spans="1:3">
      <c r="A344" s="86" t="s">
        <v>2279</v>
      </c>
      <c r="B344" s="87">
        <v>2</v>
      </c>
      <c r="C344" s="87">
        <v>127.44</v>
      </c>
    </row>
    <row r="345" spans="1:3">
      <c r="A345" s="86" t="s">
        <v>2280</v>
      </c>
      <c r="B345" s="87">
        <v>2</v>
      </c>
      <c r="C345" s="87">
        <v>134.51</v>
      </c>
    </row>
    <row r="346" spans="1:3">
      <c r="A346" s="86" t="s">
        <v>2281</v>
      </c>
      <c r="B346" s="87">
        <v>2</v>
      </c>
      <c r="C346" s="87">
        <v>132.58000000000001</v>
      </c>
    </row>
    <row r="347" spans="1:3">
      <c r="A347" s="86" t="s">
        <v>2282</v>
      </c>
      <c r="B347" s="87">
        <v>2</v>
      </c>
      <c r="C347" s="87">
        <v>132.54</v>
      </c>
    </row>
    <row r="348" spans="1:3">
      <c r="A348" s="86" t="s">
        <v>2283</v>
      </c>
      <c r="B348" s="87">
        <v>2</v>
      </c>
      <c r="C348" s="87">
        <v>133.58000000000001</v>
      </c>
    </row>
    <row r="349" spans="1:3">
      <c r="A349" s="86" t="s">
        <v>2284</v>
      </c>
      <c r="B349" s="87">
        <v>2</v>
      </c>
      <c r="C349" s="87">
        <v>134.81</v>
      </c>
    </row>
    <row r="350" spans="1:3">
      <c r="A350" s="86" t="s">
        <v>2285</v>
      </c>
      <c r="B350" s="87">
        <v>2</v>
      </c>
      <c r="C350" s="87">
        <v>130.44</v>
      </c>
    </row>
    <row r="351" spans="1:3">
      <c r="A351" s="86" t="s">
        <v>2286</v>
      </c>
      <c r="B351" s="87">
        <v>2</v>
      </c>
      <c r="C351" s="87">
        <v>140.07</v>
      </c>
    </row>
    <row r="352" spans="1:3">
      <c r="A352" s="86" t="s">
        <v>2287</v>
      </c>
      <c r="B352" s="87">
        <v>2</v>
      </c>
      <c r="C352" s="87">
        <v>144.78</v>
      </c>
    </row>
    <row r="353" spans="1:3">
      <c r="A353" s="86" t="s">
        <v>2288</v>
      </c>
      <c r="B353" s="87">
        <v>2</v>
      </c>
      <c r="C353" s="87">
        <v>137.59</v>
      </c>
    </row>
    <row r="354" spans="1:3">
      <c r="A354" s="86" t="s">
        <v>2289</v>
      </c>
      <c r="B354" s="87">
        <v>2</v>
      </c>
      <c r="C354" s="87">
        <v>135.75</v>
      </c>
    </row>
    <row r="355" spans="1:3">
      <c r="A355" s="86" t="s">
        <v>2290</v>
      </c>
      <c r="B355" s="87">
        <v>0</v>
      </c>
      <c r="C355" s="87">
        <v>79.760000000000005</v>
      </c>
    </row>
    <row r="356" spans="1:3">
      <c r="A356" s="86" t="s">
        <v>2291</v>
      </c>
      <c r="B356" s="87">
        <v>0</v>
      </c>
      <c r="C356" s="87">
        <v>82.26</v>
      </c>
    </row>
    <row r="357" spans="1:3">
      <c r="A357" s="86" t="s">
        <v>2292</v>
      </c>
      <c r="B357" s="87">
        <v>0</v>
      </c>
      <c r="C357" s="87">
        <v>82.61</v>
      </c>
    </row>
    <row r="358" spans="1:3">
      <c r="A358" s="86" t="s">
        <v>2293</v>
      </c>
      <c r="B358" s="87">
        <v>0</v>
      </c>
      <c r="C358" s="87">
        <v>82.26</v>
      </c>
    </row>
    <row r="359" spans="1:3">
      <c r="A359" s="86" t="s">
        <v>2294</v>
      </c>
      <c r="B359" s="87">
        <v>0</v>
      </c>
      <c r="C359" s="87">
        <v>97.36</v>
      </c>
    </row>
    <row r="360" spans="1:3">
      <c r="A360" s="86" t="s">
        <v>2295</v>
      </c>
      <c r="B360" s="87">
        <v>0</v>
      </c>
      <c r="C360" s="87">
        <v>97.92</v>
      </c>
    </row>
    <row r="361" spans="1:3">
      <c r="A361" s="86" t="s">
        <v>2296</v>
      </c>
      <c r="B361" s="87">
        <v>1</v>
      </c>
      <c r="C361" s="87">
        <v>433.01</v>
      </c>
    </row>
    <row r="362" spans="1:3">
      <c r="A362" s="86" t="s">
        <v>2297</v>
      </c>
      <c r="B362" s="87">
        <v>0</v>
      </c>
      <c r="C362" s="87">
        <v>316.7</v>
      </c>
    </row>
    <row r="363" spans="1:3">
      <c r="A363" s="86" t="s">
        <v>2298</v>
      </c>
      <c r="B363" s="87">
        <v>0</v>
      </c>
      <c r="C363" s="87">
        <v>463.84</v>
      </c>
    </row>
    <row r="364" spans="1:3">
      <c r="A364" s="86" t="s">
        <v>2299</v>
      </c>
      <c r="B364" s="87">
        <v>0</v>
      </c>
      <c r="C364" s="87">
        <v>2411.36</v>
      </c>
    </row>
    <row r="365" spans="1:3">
      <c r="A365" s="86" t="s">
        <v>2300</v>
      </c>
      <c r="B365" s="87">
        <v>0</v>
      </c>
      <c r="C365" s="87">
        <v>3274.33</v>
      </c>
    </row>
    <row r="366" spans="1:3">
      <c r="A366" s="86" t="s">
        <v>2301</v>
      </c>
      <c r="B366" s="87">
        <v>0</v>
      </c>
      <c r="C366" s="87">
        <v>3832.95</v>
      </c>
    </row>
    <row r="367" spans="1:3">
      <c r="A367" s="86" t="s">
        <v>2302</v>
      </c>
      <c r="B367" s="87">
        <v>0</v>
      </c>
      <c r="C367" s="87">
        <v>4646.67</v>
      </c>
    </row>
    <row r="368" spans="1:3">
      <c r="A368" s="86" t="s">
        <v>2303</v>
      </c>
      <c r="B368" s="87">
        <v>0</v>
      </c>
      <c r="C368" s="87">
        <v>142.62</v>
      </c>
    </row>
    <row r="369" spans="1:3">
      <c r="A369" s="86" t="s">
        <v>2304</v>
      </c>
      <c r="B369" s="87">
        <v>0</v>
      </c>
      <c r="C369" s="87">
        <v>134.82</v>
      </c>
    </row>
    <row r="370" spans="1:3">
      <c r="A370" s="86" t="s">
        <v>2305</v>
      </c>
      <c r="B370" s="87">
        <v>0</v>
      </c>
      <c r="C370" s="87">
        <v>1844.01</v>
      </c>
    </row>
    <row r="371" spans="1:3">
      <c r="A371" s="86" t="s">
        <v>2306</v>
      </c>
      <c r="B371" s="87">
        <v>0</v>
      </c>
      <c r="C371" s="87">
        <v>2631.48</v>
      </c>
    </row>
    <row r="372" spans="1:3">
      <c r="A372" s="86" t="s">
        <v>2307</v>
      </c>
      <c r="B372" s="87">
        <v>0</v>
      </c>
      <c r="C372" s="87">
        <v>3431.94</v>
      </c>
    </row>
    <row r="373" spans="1:3">
      <c r="A373" s="86" t="s">
        <v>2308</v>
      </c>
      <c r="B373" s="87">
        <v>0</v>
      </c>
      <c r="C373" s="87">
        <v>4229.7</v>
      </c>
    </row>
    <row r="374" spans="1:3">
      <c r="A374" s="86" t="s">
        <v>2309</v>
      </c>
      <c r="B374" s="87">
        <v>0</v>
      </c>
      <c r="C374" s="87">
        <v>5030.1000000000004</v>
      </c>
    </row>
    <row r="375" spans="1:3">
      <c r="A375" s="86" t="s">
        <v>2310</v>
      </c>
      <c r="B375" s="87">
        <v>0</v>
      </c>
      <c r="C375" s="87">
        <v>5841.72</v>
      </c>
    </row>
    <row r="376" spans="1:3">
      <c r="A376" s="86" t="s">
        <v>2311</v>
      </c>
      <c r="B376" s="87">
        <v>0</v>
      </c>
      <c r="C376" s="87">
        <v>1603.48</v>
      </c>
    </row>
    <row r="377" spans="1:3">
      <c r="A377" s="86" t="s">
        <v>2312</v>
      </c>
      <c r="B377" s="87">
        <v>0</v>
      </c>
      <c r="C377" s="87">
        <v>2520.83</v>
      </c>
    </row>
    <row r="378" spans="1:3">
      <c r="A378" s="86" t="s">
        <v>2313</v>
      </c>
      <c r="B378" s="87">
        <v>0</v>
      </c>
      <c r="C378" s="87">
        <v>3317</v>
      </c>
    </row>
    <row r="379" spans="1:3">
      <c r="A379" s="86" t="s">
        <v>2314</v>
      </c>
      <c r="B379" s="87">
        <v>0</v>
      </c>
      <c r="C379" s="87">
        <v>4114.04</v>
      </c>
    </row>
    <row r="380" spans="1:3">
      <c r="A380" s="86" t="s">
        <v>2315</v>
      </c>
      <c r="B380" s="87">
        <v>0</v>
      </c>
      <c r="C380" s="87">
        <v>4914.6099999999997</v>
      </c>
    </row>
    <row r="381" spans="1:3">
      <c r="A381" s="86" t="s">
        <v>2316</v>
      </c>
      <c r="B381" s="87">
        <v>0</v>
      </c>
      <c r="C381" s="87">
        <v>5715.19</v>
      </c>
    </row>
    <row r="382" spans="1:3">
      <c r="A382" s="86" t="s">
        <v>2317</v>
      </c>
      <c r="B382" s="87">
        <v>0</v>
      </c>
      <c r="C382" s="87">
        <v>205.6</v>
      </c>
    </row>
    <row r="383" spans="1:3">
      <c r="A383" s="86" t="s">
        <v>2318</v>
      </c>
      <c r="B383" s="87">
        <v>2</v>
      </c>
      <c r="C383" s="87">
        <v>535.84</v>
      </c>
    </row>
    <row r="384" spans="1:3">
      <c r="A384" s="86" t="s">
        <v>2319</v>
      </c>
      <c r="B384" s="87">
        <v>0</v>
      </c>
      <c r="C384" s="87">
        <v>1055.06</v>
      </c>
    </row>
    <row r="385" spans="1:3">
      <c r="A385" s="86" t="s">
        <v>2320</v>
      </c>
      <c r="B385" s="87">
        <v>0</v>
      </c>
      <c r="C385" s="87">
        <v>1674.36</v>
      </c>
    </row>
    <row r="386" spans="1:3">
      <c r="A386" s="86" t="s">
        <v>2321</v>
      </c>
      <c r="B386" s="87">
        <v>3</v>
      </c>
      <c r="C386" s="87">
        <v>5248.74</v>
      </c>
    </row>
    <row r="387" spans="1:3">
      <c r="A387" s="86" t="s">
        <v>2322</v>
      </c>
      <c r="B387" s="87">
        <v>2</v>
      </c>
      <c r="C387" s="87">
        <v>1014.56</v>
      </c>
    </row>
    <row r="388" spans="1:3">
      <c r="A388" s="86" t="s">
        <v>2323</v>
      </c>
      <c r="B388" s="87">
        <v>2</v>
      </c>
      <c r="C388" s="87">
        <v>1023.41</v>
      </c>
    </row>
    <row r="389" spans="1:3">
      <c r="A389" s="86" t="s">
        <v>2324</v>
      </c>
      <c r="B389" s="87">
        <v>2</v>
      </c>
      <c r="C389" s="87">
        <v>5214.2</v>
      </c>
    </row>
    <row r="390" spans="1:3">
      <c r="A390" s="86" t="s">
        <v>2325</v>
      </c>
      <c r="B390" s="87">
        <v>2</v>
      </c>
      <c r="C390" s="87">
        <v>5213.9799999999996</v>
      </c>
    </row>
    <row r="391" spans="1:3">
      <c r="A391" s="86" t="s">
        <v>2326</v>
      </c>
      <c r="B391" s="87">
        <v>0</v>
      </c>
      <c r="C391" s="87">
        <v>1824.08</v>
      </c>
    </row>
    <row r="392" spans="1:3">
      <c r="A392" s="86" t="s">
        <v>2327</v>
      </c>
      <c r="B392" s="87">
        <v>0</v>
      </c>
      <c r="C392" s="87">
        <v>1678.9</v>
      </c>
    </row>
    <row r="393" spans="1:3">
      <c r="A393" s="86" t="s">
        <v>2328</v>
      </c>
      <c r="B393" s="87">
        <v>0</v>
      </c>
      <c r="C393" s="87">
        <v>559.80999999999995</v>
      </c>
    </row>
    <row r="394" spans="1:3">
      <c r="A394" s="86" t="s">
        <v>2329</v>
      </c>
      <c r="B394" s="87">
        <v>0</v>
      </c>
      <c r="C394" s="87">
        <v>546.64</v>
      </c>
    </row>
    <row r="395" spans="1:3">
      <c r="A395" s="86" t="s">
        <v>2330</v>
      </c>
      <c r="B395" s="87">
        <v>1</v>
      </c>
      <c r="C395" s="87">
        <v>978.43</v>
      </c>
    </row>
    <row r="396" spans="1:3">
      <c r="A396" s="86" t="s">
        <v>2331</v>
      </c>
      <c r="B396" s="87">
        <v>1</v>
      </c>
      <c r="C396" s="87">
        <v>995.91</v>
      </c>
    </row>
    <row r="397" spans="1:3">
      <c r="A397" s="86" t="s">
        <v>2332</v>
      </c>
      <c r="B397" s="87">
        <v>1</v>
      </c>
      <c r="C397" s="87">
        <v>4059.89</v>
      </c>
    </row>
    <row r="398" spans="1:3">
      <c r="A398" s="86" t="s">
        <v>2333</v>
      </c>
      <c r="B398" s="87">
        <v>1</v>
      </c>
      <c r="C398" s="87">
        <v>4110.53</v>
      </c>
    </row>
    <row r="399" spans="1:3">
      <c r="A399" s="86" t="s">
        <v>2334</v>
      </c>
      <c r="B399" s="87">
        <v>4</v>
      </c>
      <c r="C399" s="87">
        <v>11219.65</v>
      </c>
    </row>
    <row r="400" spans="1:3">
      <c r="A400" s="86" t="s">
        <v>2335</v>
      </c>
      <c r="B400" s="87">
        <v>4</v>
      </c>
      <c r="C400" s="87">
        <v>11291.93</v>
      </c>
    </row>
    <row r="401" spans="1:3">
      <c r="A401" s="86" t="s">
        <v>2336</v>
      </c>
      <c r="B401" s="87">
        <v>2</v>
      </c>
      <c r="C401" s="87">
        <v>2495.5100000000002</v>
      </c>
    </row>
    <row r="402" spans="1:3">
      <c r="A402" s="86" t="s">
        <v>2337</v>
      </c>
      <c r="B402" s="87">
        <v>2</v>
      </c>
      <c r="C402" s="87">
        <v>2539.1</v>
      </c>
    </row>
    <row r="403" spans="1:3">
      <c r="A403" s="86" t="s">
        <v>1834</v>
      </c>
      <c r="B403" s="87">
        <v>1</v>
      </c>
      <c r="C403" s="87">
        <v>6359.79</v>
      </c>
    </row>
    <row r="404" spans="1:3">
      <c r="A404" s="86" t="s">
        <v>1746</v>
      </c>
      <c r="B404" s="87">
        <v>2</v>
      </c>
      <c r="C404" s="87">
        <v>15776.62</v>
      </c>
    </row>
    <row r="405" spans="1:3">
      <c r="A405" s="86" t="s">
        <v>2338</v>
      </c>
      <c r="B405" s="87">
        <v>2</v>
      </c>
      <c r="C405" s="87">
        <v>4016.5</v>
      </c>
    </row>
    <row r="406" spans="1:3">
      <c r="A406" s="86" t="s">
        <v>2339</v>
      </c>
      <c r="B406" s="87">
        <v>2</v>
      </c>
      <c r="C406" s="87">
        <v>4115.42</v>
      </c>
    </row>
    <row r="407" spans="1:3">
      <c r="A407" s="86" t="s">
        <v>1836</v>
      </c>
      <c r="B407" s="87">
        <v>1</v>
      </c>
      <c r="C407" s="87">
        <v>6476.47</v>
      </c>
    </row>
    <row r="408" spans="1:3">
      <c r="A408" s="86" t="s">
        <v>1745</v>
      </c>
      <c r="B408" s="87">
        <v>2</v>
      </c>
      <c r="C408" s="87">
        <v>15936.12</v>
      </c>
    </row>
    <row r="409" spans="1:3">
      <c r="A409" s="86" t="s">
        <v>2340</v>
      </c>
      <c r="B409" s="87">
        <v>0</v>
      </c>
      <c r="C409" s="87">
        <v>260.02999999999997</v>
      </c>
    </row>
    <row r="410" spans="1:3">
      <c r="A410" s="86" t="s">
        <v>2341</v>
      </c>
      <c r="B410" s="87">
        <v>0</v>
      </c>
      <c r="C410" s="87">
        <v>259.82</v>
      </c>
    </row>
    <row r="411" spans="1:3">
      <c r="A411" s="86" t="s">
        <v>2342</v>
      </c>
      <c r="B411" s="87">
        <v>0</v>
      </c>
      <c r="C411" s="87">
        <v>260.02</v>
      </c>
    </row>
    <row r="412" spans="1:3">
      <c r="A412" s="86" t="s">
        <v>2343</v>
      </c>
      <c r="B412" s="87">
        <v>0</v>
      </c>
      <c r="C412" s="87">
        <v>259.81</v>
      </c>
    </row>
    <row r="413" spans="1:3">
      <c r="A413" s="86" t="s">
        <v>2344</v>
      </c>
      <c r="B413" s="87">
        <v>0</v>
      </c>
      <c r="C413" s="87">
        <v>259.92</v>
      </c>
    </row>
    <row r="414" spans="1:3">
      <c r="A414" s="86" t="s">
        <v>2345</v>
      </c>
      <c r="B414" s="87">
        <v>0</v>
      </c>
      <c r="C414" s="87">
        <v>260.2</v>
      </c>
    </row>
    <row r="415" spans="1:3">
      <c r="A415" s="86" t="s">
        <v>2346</v>
      </c>
      <c r="B415" s="87">
        <v>0</v>
      </c>
      <c r="C415" s="87">
        <v>259.91000000000003</v>
      </c>
    </row>
    <row r="416" spans="1:3">
      <c r="A416" s="86" t="s">
        <v>2347</v>
      </c>
      <c r="B416" s="87">
        <v>0</v>
      </c>
      <c r="C416" s="87">
        <v>260.13</v>
      </c>
    </row>
    <row r="417" spans="1:3">
      <c r="A417" s="86" t="s">
        <v>2348</v>
      </c>
      <c r="B417" s="87">
        <v>0</v>
      </c>
      <c r="C417" s="87">
        <v>259.93</v>
      </c>
    </row>
    <row r="418" spans="1:3">
      <c r="A418" s="86" t="s">
        <v>2349</v>
      </c>
      <c r="B418" s="87">
        <v>0</v>
      </c>
      <c r="C418" s="87">
        <v>260.14</v>
      </c>
    </row>
    <row r="419" spans="1:3">
      <c r="A419" s="86" t="s">
        <v>2350</v>
      </c>
      <c r="B419" s="87">
        <v>0</v>
      </c>
      <c r="C419" s="87">
        <v>260.02999999999997</v>
      </c>
    </row>
    <row r="420" spans="1:3">
      <c r="A420" s="86" t="s">
        <v>2351</v>
      </c>
      <c r="B420" s="87">
        <v>0</v>
      </c>
      <c r="C420" s="87">
        <v>259.74</v>
      </c>
    </row>
    <row r="421" spans="1:3">
      <c r="A421" s="86" t="s">
        <v>2352</v>
      </c>
      <c r="B421" s="87">
        <v>0</v>
      </c>
      <c r="C421" s="87">
        <v>2059.9299999999998</v>
      </c>
    </row>
    <row r="422" spans="1:3">
      <c r="A422" s="86" t="s">
        <v>2353</v>
      </c>
      <c r="B422" s="87">
        <v>0</v>
      </c>
      <c r="C422" s="87">
        <v>2559.6799999999998</v>
      </c>
    </row>
    <row r="423" spans="1:3">
      <c r="A423" s="86" t="s">
        <v>2354</v>
      </c>
      <c r="B423" s="87">
        <v>1</v>
      </c>
      <c r="C423" s="87">
        <v>884.43</v>
      </c>
    </row>
    <row r="424" spans="1:3">
      <c r="A424" s="86" t="s">
        <v>2355</v>
      </c>
      <c r="B424" s="87">
        <v>1</v>
      </c>
      <c r="C424" s="87">
        <v>1409.71</v>
      </c>
    </row>
    <row r="425" spans="1:3">
      <c r="A425" s="86" t="s">
        <v>2356</v>
      </c>
      <c r="B425" s="87">
        <v>0</v>
      </c>
      <c r="C425" s="87">
        <v>1928.05</v>
      </c>
    </row>
    <row r="426" spans="1:3">
      <c r="A426" s="86" t="s">
        <v>2357</v>
      </c>
      <c r="B426" s="87">
        <v>0</v>
      </c>
      <c r="C426" s="87">
        <v>1419.3</v>
      </c>
    </row>
    <row r="427" spans="1:3">
      <c r="A427" s="86" t="s">
        <v>2358</v>
      </c>
      <c r="B427" s="87">
        <v>0</v>
      </c>
      <c r="C427" s="87">
        <v>2059.9499999999998</v>
      </c>
    </row>
    <row r="428" spans="1:3">
      <c r="A428" s="86" t="s">
        <v>2359</v>
      </c>
      <c r="B428" s="87">
        <v>0</v>
      </c>
      <c r="C428" s="87">
        <v>2559.2600000000002</v>
      </c>
    </row>
    <row r="429" spans="1:3">
      <c r="A429" s="86" t="s">
        <v>2360</v>
      </c>
      <c r="B429" s="87">
        <v>1</v>
      </c>
      <c r="C429" s="87">
        <v>884.77</v>
      </c>
    </row>
    <row r="430" spans="1:3">
      <c r="A430" s="86" t="s">
        <v>2361</v>
      </c>
      <c r="B430" s="87">
        <v>1</v>
      </c>
      <c r="C430" s="87">
        <v>1409.12</v>
      </c>
    </row>
    <row r="431" spans="1:3">
      <c r="A431" s="86" t="s">
        <v>2362</v>
      </c>
      <c r="B431" s="87">
        <v>0</v>
      </c>
      <c r="C431" s="87">
        <v>1928.06</v>
      </c>
    </row>
    <row r="432" spans="1:3">
      <c r="A432" s="86" t="s">
        <v>2363</v>
      </c>
      <c r="B432" s="87">
        <v>0</v>
      </c>
      <c r="C432" s="87">
        <v>1419.43</v>
      </c>
    </row>
    <row r="433" spans="1:3">
      <c r="A433" s="86" t="s">
        <v>2364</v>
      </c>
      <c r="B433" s="87">
        <v>0</v>
      </c>
      <c r="C433" s="87">
        <v>149.84</v>
      </c>
    </row>
    <row r="434" spans="1:3">
      <c r="A434" s="86" t="s">
        <v>2365</v>
      </c>
      <c r="B434" s="87">
        <v>0</v>
      </c>
      <c r="C434" s="87">
        <v>149.63999999999999</v>
      </c>
    </row>
    <row r="435" spans="1:3">
      <c r="A435" s="86" t="s">
        <v>2366</v>
      </c>
      <c r="B435" s="87">
        <v>0</v>
      </c>
      <c r="C435" s="87">
        <v>205.74</v>
      </c>
    </row>
    <row r="436" spans="1:3">
      <c r="A436" s="86" t="s">
        <v>2367</v>
      </c>
      <c r="B436" s="87">
        <v>0</v>
      </c>
      <c r="C436" s="87">
        <v>205.53</v>
      </c>
    </row>
    <row r="437" spans="1:3">
      <c r="A437" s="86" t="s">
        <v>2368</v>
      </c>
      <c r="B437" s="87">
        <v>0</v>
      </c>
      <c r="C437" s="87">
        <v>127.71</v>
      </c>
    </row>
    <row r="438" spans="1:3">
      <c r="A438" s="86" t="s">
        <v>2369</v>
      </c>
      <c r="B438" s="87">
        <v>0</v>
      </c>
      <c r="C438" s="87">
        <v>127.71</v>
      </c>
    </row>
    <row r="439" spans="1:3">
      <c r="A439" s="86" t="s">
        <v>2370</v>
      </c>
      <c r="B439" s="87">
        <v>0</v>
      </c>
      <c r="C439" s="87">
        <v>126.75</v>
      </c>
    </row>
    <row r="440" spans="1:3">
      <c r="A440" s="86" t="s">
        <v>2371</v>
      </c>
      <c r="B440" s="87">
        <v>0</v>
      </c>
      <c r="C440" s="87">
        <v>126.75</v>
      </c>
    </row>
    <row r="441" spans="1:3">
      <c r="A441" s="86" t="s">
        <v>2372</v>
      </c>
      <c r="B441" s="87">
        <v>0</v>
      </c>
      <c r="C441" s="87">
        <v>100.1</v>
      </c>
    </row>
    <row r="442" spans="1:3">
      <c r="A442" s="86" t="s">
        <v>2373</v>
      </c>
      <c r="B442" s="87">
        <v>0</v>
      </c>
      <c r="C442" s="87">
        <v>100.21</v>
      </c>
    </row>
    <row r="443" spans="1:3">
      <c r="A443" s="86" t="s">
        <v>2374</v>
      </c>
      <c r="B443" s="87">
        <v>0</v>
      </c>
      <c r="C443" s="87">
        <v>131.72</v>
      </c>
    </row>
    <row r="444" spans="1:3">
      <c r="A444" s="86" t="s">
        <v>2375</v>
      </c>
      <c r="B444" s="87">
        <v>0</v>
      </c>
      <c r="C444" s="87">
        <v>147.66999999999999</v>
      </c>
    </row>
    <row r="445" spans="1:3">
      <c r="A445" s="86" t="s">
        <v>2376</v>
      </c>
      <c r="B445" s="87">
        <v>0</v>
      </c>
      <c r="C445" s="87">
        <v>106.23</v>
      </c>
    </row>
    <row r="446" spans="1:3">
      <c r="A446" s="86" t="s">
        <v>2377</v>
      </c>
      <c r="B446" s="87">
        <v>0</v>
      </c>
      <c r="C446" s="87">
        <v>219.35</v>
      </c>
    </row>
    <row r="447" spans="1:3">
      <c r="A447" s="86" t="s">
        <v>2378</v>
      </c>
      <c r="B447" s="87">
        <v>0</v>
      </c>
      <c r="C447" s="87">
        <v>202.95</v>
      </c>
    </row>
    <row r="448" spans="1:3">
      <c r="A448" s="86" t="s">
        <v>2379</v>
      </c>
      <c r="B448" s="87">
        <v>0</v>
      </c>
      <c r="C448" s="87">
        <v>205</v>
      </c>
    </row>
    <row r="449" spans="1:3">
      <c r="A449" s="86" t="s">
        <v>2380</v>
      </c>
      <c r="B449" s="87">
        <v>0</v>
      </c>
      <c r="C449" s="87">
        <v>196.85</v>
      </c>
    </row>
    <row r="450" spans="1:3">
      <c r="A450" s="86" t="s">
        <v>2381</v>
      </c>
      <c r="B450" s="87">
        <v>0</v>
      </c>
      <c r="C450" s="87">
        <v>124.12</v>
      </c>
    </row>
    <row r="451" spans="1:3">
      <c r="A451" s="86" t="s">
        <v>2382</v>
      </c>
      <c r="B451" s="87">
        <v>0</v>
      </c>
      <c r="C451" s="87">
        <v>124.12</v>
      </c>
    </row>
    <row r="452" spans="1:3">
      <c r="A452" s="86" t="s">
        <v>2383</v>
      </c>
      <c r="B452" s="87">
        <v>0</v>
      </c>
      <c r="C452" s="87">
        <v>127.2</v>
      </c>
    </row>
    <row r="453" spans="1:3">
      <c r="A453" s="86" t="s">
        <v>2384</v>
      </c>
      <c r="B453" s="87">
        <v>0</v>
      </c>
      <c r="C453" s="87">
        <v>127.2</v>
      </c>
    </row>
    <row r="454" spans="1:3">
      <c r="A454" s="86" t="s">
        <v>2385</v>
      </c>
      <c r="B454" s="87">
        <v>0</v>
      </c>
      <c r="C454" s="87">
        <v>128.26</v>
      </c>
    </row>
    <row r="455" spans="1:3">
      <c r="A455" s="86" t="s">
        <v>2386</v>
      </c>
      <c r="B455" s="87">
        <v>0</v>
      </c>
      <c r="C455" s="87">
        <v>128.26</v>
      </c>
    </row>
    <row r="456" spans="1:3">
      <c r="A456" s="86" t="s">
        <v>2387</v>
      </c>
      <c r="B456" s="87">
        <v>0</v>
      </c>
      <c r="C456" s="87">
        <v>195.61</v>
      </c>
    </row>
    <row r="457" spans="1:3">
      <c r="A457" s="86" t="s">
        <v>2388</v>
      </c>
      <c r="B457" s="87">
        <v>0</v>
      </c>
      <c r="C457" s="87">
        <v>195.61</v>
      </c>
    </row>
    <row r="458" spans="1:3">
      <c r="A458" s="86" t="s">
        <v>2389</v>
      </c>
      <c r="B458" s="87">
        <v>0</v>
      </c>
      <c r="C458" s="87">
        <v>106.23</v>
      </c>
    </row>
    <row r="459" spans="1:3">
      <c r="A459" s="86" t="s">
        <v>2390</v>
      </c>
      <c r="B459" s="87">
        <v>0</v>
      </c>
      <c r="C459" s="87">
        <v>220.59</v>
      </c>
    </row>
    <row r="460" spans="1:3">
      <c r="A460" s="86" t="s">
        <v>2391</v>
      </c>
      <c r="B460" s="87">
        <v>0</v>
      </c>
      <c r="C460" s="87">
        <v>215.21</v>
      </c>
    </row>
    <row r="461" spans="1:3">
      <c r="A461" s="86" t="s">
        <v>2392</v>
      </c>
      <c r="B461" s="87">
        <v>0</v>
      </c>
      <c r="C461" s="87">
        <v>205</v>
      </c>
    </row>
    <row r="462" spans="1:3">
      <c r="A462" s="86" t="s">
        <v>2393</v>
      </c>
      <c r="B462" s="87">
        <v>0</v>
      </c>
      <c r="C462" s="87">
        <v>196.85</v>
      </c>
    </row>
    <row r="463" spans="1:3">
      <c r="A463" s="86" t="s">
        <v>2394</v>
      </c>
      <c r="B463" s="87">
        <v>0</v>
      </c>
      <c r="C463" s="87">
        <v>127.67</v>
      </c>
    </row>
    <row r="464" spans="1:3">
      <c r="A464" s="86" t="s">
        <v>2395</v>
      </c>
      <c r="B464" s="87">
        <v>0</v>
      </c>
      <c r="C464" s="87">
        <v>127.67</v>
      </c>
    </row>
    <row r="465" spans="1:3">
      <c r="A465" s="86" t="s">
        <v>2396</v>
      </c>
      <c r="B465" s="87">
        <v>0</v>
      </c>
      <c r="C465" s="87">
        <v>127.9</v>
      </c>
    </row>
    <row r="466" spans="1:3">
      <c r="A466" s="86" t="s">
        <v>2397</v>
      </c>
      <c r="B466" s="87">
        <v>0</v>
      </c>
      <c r="C466" s="87">
        <v>127.67</v>
      </c>
    </row>
    <row r="467" spans="1:3">
      <c r="A467" s="86" t="s">
        <v>2398</v>
      </c>
      <c r="B467" s="87">
        <v>0</v>
      </c>
      <c r="C467" s="87">
        <v>127.6</v>
      </c>
    </row>
    <row r="468" spans="1:3">
      <c r="A468" s="86" t="s">
        <v>2399</v>
      </c>
      <c r="B468" s="87">
        <v>0</v>
      </c>
      <c r="C468" s="87">
        <v>127.6</v>
      </c>
    </row>
    <row r="469" spans="1:3">
      <c r="A469" s="86" t="s">
        <v>2400</v>
      </c>
      <c r="B469" s="87">
        <v>0</v>
      </c>
      <c r="C469" s="87">
        <v>195.61</v>
      </c>
    </row>
    <row r="470" spans="1:3">
      <c r="A470" s="86" t="s">
        <v>2401</v>
      </c>
      <c r="B470" s="87">
        <v>0</v>
      </c>
      <c r="C470" s="87">
        <v>195.61</v>
      </c>
    </row>
    <row r="471" spans="1:3">
      <c r="A471" s="86" t="s">
        <v>2402</v>
      </c>
      <c r="B471" s="87">
        <v>0</v>
      </c>
      <c r="C471" s="87">
        <v>106.23</v>
      </c>
    </row>
    <row r="472" spans="1:3">
      <c r="A472" s="86" t="s">
        <v>2403</v>
      </c>
      <c r="B472" s="87">
        <v>0</v>
      </c>
      <c r="C472" s="87">
        <v>220.59</v>
      </c>
    </row>
    <row r="473" spans="1:3">
      <c r="A473" s="86" t="s">
        <v>2404</v>
      </c>
      <c r="B473" s="87">
        <v>0</v>
      </c>
      <c r="C473" s="87">
        <v>219.76</v>
      </c>
    </row>
    <row r="474" spans="1:3">
      <c r="A474" s="86" t="s">
        <v>2405</v>
      </c>
      <c r="B474" s="87">
        <v>0</v>
      </c>
      <c r="C474" s="87">
        <v>203.76</v>
      </c>
    </row>
    <row r="475" spans="1:3">
      <c r="A475" s="86" t="s">
        <v>2406</v>
      </c>
      <c r="B475" s="87">
        <v>0</v>
      </c>
      <c r="C475" s="87">
        <v>195.61</v>
      </c>
    </row>
    <row r="476" spans="1:3">
      <c r="A476" s="86" t="s">
        <v>2407</v>
      </c>
      <c r="B476" s="87">
        <v>0</v>
      </c>
      <c r="C476" s="87">
        <v>123.69</v>
      </c>
    </row>
    <row r="477" spans="1:3">
      <c r="A477" s="86" t="s">
        <v>2408</v>
      </c>
      <c r="B477" s="87">
        <v>0</v>
      </c>
      <c r="C477" s="87">
        <v>123.71</v>
      </c>
    </row>
    <row r="478" spans="1:3">
      <c r="A478" s="86" t="s">
        <v>2409</v>
      </c>
      <c r="B478" s="87">
        <v>0</v>
      </c>
      <c r="C478" s="87">
        <v>127.2</v>
      </c>
    </row>
    <row r="479" spans="1:3">
      <c r="A479" s="86" t="s">
        <v>2410</v>
      </c>
      <c r="B479" s="87">
        <v>0</v>
      </c>
      <c r="C479" s="87">
        <v>127.2</v>
      </c>
    </row>
    <row r="480" spans="1:3">
      <c r="A480" s="86" t="s">
        <v>2411</v>
      </c>
      <c r="B480" s="87">
        <v>0</v>
      </c>
      <c r="C480" s="87">
        <v>127.91</v>
      </c>
    </row>
    <row r="481" spans="1:3">
      <c r="A481" s="86" t="s">
        <v>2412</v>
      </c>
      <c r="B481" s="87">
        <v>0</v>
      </c>
      <c r="C481" s="87">
        <v>127.9</v>
      </c>
    </row>
    <row r="482" spans="1:3">
      <c r="A482" s="86" t="s">
        <v>2413</v>
      </c>
      <c r="B482" s="87">
        <v>0</v>
      </c>
      <c r="C482" s="87">
        <v>191.95</v>
      </c>
    </row>
    <row r="483" spans="1:3">
      <c r="A483" s="86" t="s">
        <v>2414</v>
      </c>
      <c r="B483" s="87">
        <v>0</v>
      </c>
      <c r="C483" s="87">
        <v>202.51</v>
      </c>
    </row>
    <row r="484" spans="1:3">
      <c r="A484" s="86" t="s">
        <v>2415</v>
      </c>
      <c r="B484" s="87">
        <v>0</v>
      </c>
      <c r="C484" s="87">
        <v>106.23</v>
      </c>
    </row>
    <row r="485" spans="1:3">
      <c r="A485" s="86" t="s">
        <v>2416</v>
      </c>
      <c r="B485" s="87">
        <v>0</v>
      </c>
      <c r="C485" s="87">
        <v>225.98</v>
      </c>
    </row>
    <row r="486" spans="1:3">
      <c r="A486" s="86" t="s">
        <v>2417</v>
      </c>
      <c r="B486" s="87">
        <v>0</v>
      </c>
      <c r="C486" s="87">
        <v>216.52</v>
      </c>
    </row>
    <row r="487" spans="1:3">
      <c r="A487" s="86" t="s">
        <v>2418</v>
      </c>
      <c r="B487" s="87">
        <v>0</v>
      </c>
      <c r="C487" s="87">
        <v>187.81</v>
      </c>
    </row>
    <row r="488" spans="1:3">
      <c r="A488" s="86" t="s">
        <v>2419</v>
      </c>
      <c r="B488" s="87">
        <v>0</v>
      </c>
      <c r="C488" s="87">
        <v>195.61</v>
      </c>
    </row>
    <row r="489" spans="1:3">
      <c r="A489" s="86" t="s">
        <v>2420</v>
      </c>
      <c r="B489" s="87">
        <v>0</v>
      </c>
      <c r="C489" s="87">
        <v>145.80000000000001</v>
      </c>
    </row>
    <row r="490" spans="1:3">
      <c r="A490" s="86" t="s">
        <v>2421</v>
      </c>
      <c r="B490" s="87">
        <v>0</v>
      </c>
      <c r="C490" s="87">
        <v>144.66999999999999</v>
      </c>
    </row>
    <row r="491" spans="1:3">
      <c r="A491" s="86" t="s">
        <v>2422</v>
      </c>
      <c r="B491" s="87">
        <v>0</v>
      </c>
      <c r="C491" s="87">
        <v>148.52000000000001</v>
      </c>
    </row>
    <row r="492" spans="1:3">
      <c r="A492" s="86" t="s">
        <v>2423</v>
      </c>
      <c r="B492" s="87">
        <v>0</v>
      </c>
      <c r="C492" s="87">
        <v>154.08000000000001</v>
      </c>
    </row>
    <row r="493" spans="1:3">
      <c r="A493" s="86" t="s">
        <v>2424</v>
      </c>
      <c r="B493" s="87">
        <v>0</v>
      </c>
      <c r="C493" s="87">
        <v>114.02</v>
      </c>
    </row>
    <row r="494" spans="1:3">
      <c r="A494" s="86" t="s">
        <v>2425</v>
      </c>
      <c r="B494" s="87">
        <v>0</v>
      </c>
      <c r="C494" s="87">
        <v>105.09</v>
      </c>
    </row>
    <row r="495" spans="1:3">
      <c r="A495" s="86" t="s">
        <v>2426</v>
      </c>
      <c r="B495" s="87">
        <v>0</v>
      </c>
      <c r="C495" s="87">
        <v>168.68</v>
      </c>
    </row>
    <row r="496" spans="1:3">
      <c r="A496" s="86" t="s">
        <v>2427</v>
      </c>
      <c r="B496" s="87">
        <v>0</v>
      </c>
      <c r="C496" s="87">
        <v>165.96</v>
      </c>
    </row>
    <row r="497" spans="1:3">
      <c r="A497" s="86" t="s">
        <v>2428</v>
      </c>
      <c r="B497" s="87">
        <v>0</v>
      </c>
      <c r="C497" s="87">
        <v>142.72999999999999</v>
      </c>
    </row>
    <row r="498" spans="1:3">
      <c r="A498" s="86" t="s">
        <v>2429</v>
      </c>
      <c r="B498" s="87">
        <v>0</v>
      </c>
      <c r="C498" s="87">
        <v>173.53</v>
      </c>
    </row>
    <row r="499" spans="1:3">
      <c r="A499" s="86" t="s">
        <v>2430</v>
      </c>
      <c r="B499" s="87">
        <v>0</v>
      </c>
      <c r="C499" s="87">
        <v>147.71</v>
      </c>
    </row>
    <row r="500" spans="1:3">
      <c r="A500" s="86" t="s">
        <v>2431</v>
      </c>
      <c r="B500" s="87">
        <v>0</v>
      </c>
      <c r="C500" s="87">
        <v>145.08000000000001</v>
      </c>
    </row>
    <row r="501" spans="1:3">
      <c r="A501" s="86" t="s">
        <v>2432</v>
      </c>
      <c r="B501" s="87">
        <v>0</v>
      </c>
      <c r="C501" s="87">
        <v>146.51</v>
      </c>
    </row>
    <row r="502" spans="1:3">
      <c r="A502" s="86" t="s">
        <v>2433</v>
      </c>
      <c r="B502" s="87">
        <v>0</v>
      </c>
      <c r="C502" s="87">
        <v>142.93</v>
      </c>
    </row>
    <row r="503" spans="1:3">
      <c r="A503" s="86" t="s">
        <v>2434</v>
      </c>
      <c r="B503" s="87">
        <v>0</v>
      </c>
      <c r="C503" s="87">
        <v>143.25</v>
      </c>
    </row>
    <row r="504" spans="1:3">
      <c r="A504" s="86" t="s">
        <v>2435</v>
      </c>
      <c r="B504" s="87">
        <v>0</v>
      </c>
      <c r="C504" s="87">
        <v>155.66999999999999</v>
      </c>
    </row>
    <row r="505" spans="1:3">
      <c r="A505" s="86" t="s">
        <v>2436</v>
      </c>
      <c r="B505" s="87">
        <v>0</v>
      </c>
      <c r="C505" s="87">
        <v>146.05000000000001</v>
      </c>
    </row>
    <row r="506" spans="1:3">
      <c r="A506" s="86" t="s">
        <v>2437</v>
      </c>
      <c r="B506" s="87">
        <v>0</v>
      </c>
      <c r="C506" s="87">
        <v>149.35</v>
      </c>
    </row>
    <row r="507" spans="1:3">
      <c r="A507" s="86" t="s">
        <v>2438</v>
      </c>
      <c r="B507" s="87">
        <v>0</v>
      </c>
      <c r="C507" s="87">
        <v>114.02</v>
      </c>
    </row>
    <row r="508" spans="1:3">
      <c r="A508" s="86" t="s">
        <v>2439</v>
      </c>
      <c r="B508" s="87">
        <v>0</v>
      </c>
      <c r="C508" s="87">
        <v>114.02</v>
      </c>
    </row>
    <row r="509" spans="1:3">
      <c r="A509" s="86" t="s">
        <v>2440</v>
      </c>
      <c r="B509" s="87">
        <v>0</v>
      </c>
      <c r="C509" s="87">
        <v>168.68</v>
      </c>
    </row>
    <row r="510" spans="1:3">
      <c r="A510" s="86" t="s">
        <v>2441</v>
      </c>
      <c r="B510" s="87">
        <v>0</v>
      </c>
      <c r="C510" s="87">
        <v>168.68</v>
      </c>
    </row>
    <row r="511" spans="1:3">
      <c r="A511" s="86" t="s">
        <v>2442</v>
      </c>
      <c r="B511" s="87">
        <v>0</v>
      </c>
      <c r="C511" s="87">
        <v>142.72999999999999</v>
      </c>
    </row>
    <row r="512" spans="1:3">
      <c r="A512" s="86" t="s">
        <v>2443</v>
      </c>
      <c r="B512" s="87">
        <v>0</v>
      </c>
      <c r="C512" s="87">
        <v>142.72999999999999</v>
      </c>
    </row>
    <row r="513" spans="1:3">
      <c r="A513" s="86" t="s">
        <v>2444</v>
      </c>
      <c r="B513" s="87">
        <v>0</v>
      </c>
      <c r="C513" s="87">
        <v>147.71</v>
      </c>
    </row>
    <row r="514" spans="1:3">
      <c r="A514" s="86" t="s">
        <v>2445</v>
      </c>
      <c r="B514" s="87">
        <v>0</v>
      </c>
      <c r="C514" s="87">
        <v>176.67</v>
      </c>
    </row>
    <row r="515" spans="1:3">
      <c r="A515" s="86" t="s">
        <v>2446</v>
      </c>
      <c r="B515" s="87">
        <v>0</v>
      </c>
      <c r="C515" s="87">
        <v>146.51</v>
      </c>
    </row>
    <row r="516" spans="1:3">
      <c r="A516" s="86" t="s">
        <v>2447</v>
      </c>
      <c r="B516" s="87">
        <v>0</v>
      </c>
      <c r="C516" s="87">
        <v>146.51</v>
      </c>
    </row>
    <row r="517" spans="1:3">
      <c r="A517" s="86" t="s">
        <v>2448</v>
      </c>
      <c r="B517" s="87">
        <v>0</v>
      </c>
      <c r="C517" s="87">
        <v>143.25</v>
      </c>
    </row>
    <row r="518" spans="1:3">
      <c r="A518" s="86" t="s">
        <v>2449</v>
      </c>
      <c r="B518" s="87">
        <v>0</v>
      </c>
      <c r="C518" s="87">
        <v>144.66999999999999</v>
      </c>
    </row>
    <row r="519" spans="1:3">
      <c r="A519" s="86" t="s">
        <v>2450</v>
      </c>
      <c r="B519" s="87">
        <v>0</v>
      </c>
      <c r="C519" s="87">
        <v>147.71</v>
      </c>
    </row>
    <row r="520" spans="1:3">
      <c r="A520" s="86" t="s">
        <v>2451</v>
      </c>
      <c r="B520" s="87">
        <v>0</v>
      </c>
      <c r="C520" s="87">
        <v>147.88</v>
      </c>
    </row>
    <row r="521" spans="1:3">
      <c r="A521" s="86" t="s">
        <v>2452</v>
      </c>
      <c r="B521" s="87">
        <v>0</v>
      </c>
      <c r="C521" s="87">
        <v>114.02</v>
      </c>
    </row>
    <row r="522" spans="1:3">
      <c r="A522" s="86" t="s">
        <v>2453</v>
      </c>
      <c r="B522" s="87">
        <v>0</v>
      </c>
      <c r="C522" s="87">
        <v>105.09</v>
      </c>
    </row>
    <row r="523" spans="1:3">
      <c r="A523" s="86" t="s">
        <v>2454</v>
      </c>
      <c r="B523" s="87">
        <v>0</v>
      </c>
      <c r="C523" s="87">
        <v>168.68</v>
      </c>
    </row>
    <row r="524" spans="1:3">
      <c r="A524" s="86" t="s">
        <v>2455</v>
      </c>
      <c r="B524" s="87">
        <v>0</v>
      </c>
      <c r="C524" s="87">
        <v>165.96</v>
      </c>
    </row>
    <row r="525" spans="1:3">
      <c r="A525" s="86" t="s">
        <v>2456</v>
      </c>
      <c r="B525" s="87">
        <v>0</v>
      </c>
      <c r="C525" s="87">
        <v>142.72999999999999</v>
      </c>
    </row>
    <row r="526" spans="1:3">
      <c r="A526" s="86" t="s">
        <v>2457</v>
      </c>
      <c r="B526" s="87">
        <v>0</v>
      </c>
      <c r="C526" s="87">
        <v>145.74</v>
      </c>
    </row>
    <row r="527" spans="1:3">
      <c r="A527" s="86" t="s">
        <v>2458</v>
      </c>
      <c r="B527" s="87">
        <v>0</v>
      </c>
      <c r="C527" s="87">
        <v>147.71</v>
      </c>
    </row>
    <row r="528" spans="1:3">
      <c r="A528" s="86" t="s">
        <v>2459</v>
      </c>
      <c r="B528" s="87">
        <v>0</v>
      </c>
      <c r="C528" s="87">
        <v>155.49</v>
      </c>
    </row>
    <row r="529" spans="1:3">
      <c r="A529" s="86" t="s">
        <v>2460</v>
      </c>
      <c r="B529" s="87">
        <v>0</v>
      </c>
      <c r="C529" s="87">
        <v>146.51</v>
      </c>
    </row>
    <row r="530" spans="1:3">
      <c r="A530" s="86" t="s">
        <v>2461</v>
      </c>
      <c r="B530" s="87">
        <v>0</v>
      </c>
      <c r="C530" s="87">
        <v>146.25</v>
      </c>
    </row>
    <row r="531" spans="1:3">
      <c r="A531" s="86" t="s">
        <v>2462</v>
      </c>
      <c r="B531" s="87">
        <v>2</v>
      </c>
      <c r="C531" s="87">
        <v>3023.42</v>
      </c>
    </row>
    <row r="532" spans="1:3">
      <c r="A532" s="86" t="s">
        <v>2463</v>
      </c>
      <c r="B532" s="87">
        <v>2</v>
      </c>
      <c r="C532" s="87">
        <v>3023.62</v>
      </c>
    </row>
    <row r="533" spans="1:3">
      <c r="A533" s="86" t="s">
        <v>2464</v>
      </c>
      <c r="B533" s="87">
        <v>0</v>
      </c>
      <c r="C533" s="87">
        <v>352.21</v>
      </c>
    </row>
    <row r="534" spans="1:3">
      <c r="A534" s="86" t="s">
        <v>2465</v>
      </c>
      <c r="B534" s="87">
        <v>1</v>
      </c>
      <c r="C534" s="87">
        <v>960.91</v>
      </c>
    </row>
    <row r="535" spans="1:3">
      <c r="A535" s="86" t="s">
        <v>2466</v>
      </c>
      <c r="B535" s="87">
        <v>0</v>
      </c>
      <c r="C535" s="87">
        <v>491.11</v>
      </c>
    </row>
    <row r="536" spans="1:3">
      <c r="A536" s="86" t="s">
        <v>2467</v>
      </c>
      <c r="B536" s="87">
        <v>0</v>
      </c>
      <c r="C536" s="87">
        <v>259.82</v>
      </c>
    </row>
    <row r="537" spans="1:3">
      <c r="A537" s="86" t="s">
        <v>2468</v>
      </c>
      <c r="B537" s="87">
        <v>0</v>
      </c>
      <c r="C537" s="87">
        <v>127.16</v>
      </c>
    </row>
    <row r="538" spans="1:3">
      <c r="A538" s="86" t="s">
        <v>2469</v>
      </c>
      <c r="B538" s="87">
        <v>0</v>
      </c>
      <c r="C538" s="87">
        <v>449.86</v>
      </c>
    </row>
    <row r="539" spans="1:3">
      <c r="A539" s="86" t="s">
        <v>2470</v>
      </c>
      <c r="B539" s="87">
        <v>0</v>
      </c>
      <c r="C539" s="87">
        <v>263.86</v>
      </c>
    </row>
    <row r="540" spans="1:3">
      <c r="A540" s="86" t="s">
        <v>2471</v>
      </c>
      <c r="B540" s="87">
        <v>0</v>
      </c>
      <c r="C540" s="87">
        <v>126.29</v>
      </c>
    </row>
    <row r="541" spans="1:3">
      <c r="A541" s="86" t="s">
        <v>2472</v>
      </c>
      <c r="B541" s="87">
        <v>0</v>
      </c>
      <c r="C541" s="87">
        <v>881.22</v>
      </c>
    </row>
    <row r="542" spans="1:3">
      <c r="A542" s="86" t="s">
        <v>2473</v>
      </c>
      <c r="B542" s="87">
        <v>0</v>
      </c>
      <c r="C542" s="87">
        <v>265.22000000000003</v>
      </c>
    </row>
    <row r="543" spans="1:3">
      <c r="A543" s="86" t="s">
        <v>2474</v>
      </c>
      <c r="B543" s="87">
        <v>0</v>
      </c>
      <c r="C543" s="87">
        <v>127.71</v>
      </c>
    </row>
    <row r="544" spans="1:3">
      <c r="A544" s="86" t="s">
        <v>2475</v>
      </c>
      <c r="B544" s="87">
        <v>0</v>
      </c>
      <c r="C544" s="87">
        <v>1280.3800000000001</v>
      </c>
    </row>
    <row r="545" spans="1:3">
      <c r="A545" s="86" t="s">
        <v>2476</v>
      </c>
      <c r="B545" s="87">
        <v>0</v>
      </c>
      <c r="C545" s="87">
        <v>260.08</v>
      </c>
    </row>
    <row r="546" spans="1:3">
      <c r="A546" s="86" t="s">
        <v>2477</v>
      </c>
      <c r="B546" s="87">
        <v>0</v>
      </c>
      <c r="C546" s="87">
        <v>127.71</v>
      </c>
    </row>
    <row r="547" spans="1:3">
      <c r="A547" s="86" t="s">
        <v>2478</v>
      </c>
      <c r="B547" s="87">
        <v>0</v>
      </c>
      <c r="C547" s="87">
        <v>346.12</v>
      </c>
    </row>
    <row r="548" spans="1:3">
      <c r="A548" s="86" t="s">
        <v>2479</v>
      </c>
      <c r="B548" s="87">
        <v>1</v>
      </c>
      <c r="C548" s="87">
        <v>963.38</v>
      </c>
    </row>
    <row r="549" spans="1:3">
      <c r="A549" s="86" t="s">
        <v>2480</v>
      </c>
      <c r="B549" s="87">
        <v>0</v>
      </c>
      <c r="C549" s="87">
        <v>280.37</v>
      </c>
    </row>
    <row r="550" spans="1:3">
      <c r="A550" s="86" t="s">
        <v>2481</v>
      </c>
      <c r="B550" s="87">
        <v>1</v>
      </c>
      <c r="C550" s="87">
        <v>970.29</v>
      </c>
    </row>
    <row r="551" spans="1:3">
      <c r="A551" s="86" t="s">
        <v>2482</v>
      </c>
      <c r="B551" s="87">
        <v>0</v>
      </c>
      <c r="C551" s="87">
        <v>245.07</v>
      </c>
    </row>
    <row r="552" spans="1:3">
      <c r="A552" s="86" t="s">
        <v>2483</v>
      </c>
      <c r="B552" s="87">
        <v>1</v>
      </c>
      <c r="C552" s="87">
        <v>953.46</v>
      </c>
    </row>
    <row r="553" spans="1:3">
      <c r="A553" s="86" t="s">
        <v>2484</v>
      </c>
      <c r="B553" s="87">
        <v>0</v>
      </c>
      <c r="C553" s="87">
        <v>352.01</v>
      </c>
    </row>
    <row r="554" spans="1:3">
      <c r="A554" s="86" t="s">
        <v>2485</v>
      </c>
      <c r="B554" s="87">
        <v>1</v>
      </c>
      <c r="C554" s="87">
        <v>961.27</v>
      </c>
    </row>
    <row r="555" spans="1:3">
      <c r="A555" s="86" t="s">
        <v>2486</v>
      </c>
      <c r="B555" s="87">
        <v>0</v>
      </c>
      <c r="C555" s="87">
        <v>491.37</v>
      </c>
    </row>
    <row r="556" spans="1:3">
      <c r="A556" s="86" t="s">
        <v>2487</v>
      </c>
      <c r="B556" s="87">
        <v>0</v>
      </c>
      <c r="C556" s="87">
        <v>260.13</v>
      </c>
    </row>
    <row r="557" spans="1:3">
      <c r="A557" s="86" t="s">
        <v>2488</v>
      </c>
      <c r="B557" s="87">
        <v>0</v>
      </c>
      <c r="C557" s="87">
        <v>127.16</v>
      </c>
    </row>
    <row r="558" spans="1:3">
      <c r="A558" s="86" t="s">
        <v>2489</v>
      </c>
      <c r="B558" s="87">
        <v>0</v>
      </c>
      <c r="C558" s="87">
        <v>449.44</v>
      </c>
    </row>
    <row r="559" spans="1:3">
      <c r="A559" s="86" t="s">
        <v>2490</v>
      </c>
      <c r="B559" s="87">
        <v>0</v>
      </c>
      <c r="C559" s="87">
        <v>264.08999999999997</v>
      </c>
    </row>
    <row r="560" spans="1:3">
      <c r="A560" s="86" t="s">
        <v>2491</v>
      </c>
      <c r="B560" s="87">
        <v>0</v>
      </c>
      <c r="C560" s="87">
        <v>126.29</v>
      </c>
    </row>
    <row r="561" spans="1:3">
      <c r="A561" s="86" t="s">
        <v>2492</v>
      </c>
      <c r="B561" s="87">
        <v>0</v>
      </c>
      <c r="C561" s="87">
        <v>881.56</v>
      </c>
    </row>
    <row r="562" spans="1:3">
      <c r="A562" s="86" t="s">
        <v>2493</v>
      </c>
      <c r="B562" s="87">
        <v>0</v>
      </c>
      <c r="C562" s="87">
        <v>264.73</v>
      </c>
    </row>
    <row r="563" spans="1:3">
      <c r="A563" s="86" t="s">
        <v>2494</v>
      </c>
      <c r="B563" s="87">
        <v>0</v>
      </c>
      <c r="C563" s="87">
        <v>127.71</v>
      </c>
    </row>
    <row r="564" spans="1:3">
      <c r="A564" s="86" t="s">
        <v>2495</v>
      </c>
      <c r="B564" s="87">
        <v>0</v>
      </c>
      <c r="C564" s="87">
        <v>1280.98</v>
      </c>
    </row>
    <row r="565" spans="1:3">
      <c r="A565" s="86" t="s">
        <v>2496</v>
      </c>
      <c r="B565" s="87">
        <v>0</v>
      </c>
      <c r="C565" s="87">
        <v>259.87</v>
      </c>
    </row>
    <row r="566" spans="1:3">
      <c r="A566" s="86" t="s">
        <v>2497</v>
      </c>
      <c r="B566" s="87">
        <v>0</v>
      </c>
      <c r="C566" s="87">
        <v>127.71</v>
      </c>
    </row>
    <row r="567" spans="1:3">
      <c r="A567" s="86" t="s">
        <v>2498</v>
      </c>
      <c r="B567" s="87">
        <v>0</v>
      </c>
      <c r="C567" s="87">
        <v>346.26</v>
      </c>
    </row>
    <row r="568" spans="1:3">
      <c r="A568" s="86" t="s">
        <v>2499</v>
      </c>
      <c r="B568" s="87">
        <v>1</v>
      </c>
      <c r="C568" s="87">
        <v>963.46</v>
      </c>
    </row>
    <row r="569" spans="1:3">
      <c r="A569" s="86" t="s">
        <v>2500</v>
      </c>
      <c r="B569" s="87">
        <v>0</v>
      </c>
      <c r="C569" s="87">
        <v>280.39</v>
      </c>
    </row>
    <row r="570" spans="1:3">
      <c r="A570" s="86" t="s">
        <v>2501</v>
      </c>
      <c r="B570" s="87">
        <v>1</v>
      </c>
      <c r="C570" s="87">
        <v>969.95</v>
      </c>
    </row>
    <row r="571" spans="1:3">
      <c r="A571" s="86" t="s">
        <v>2502</v>
      </c>
      <c r="B571" s="87">
        <v>0</v>
      </c>
      <c r="C571" s="87">
        <v>245.26</v>
      </c>
    </row>
    <row r="572" spans="1:3">
      <c r="A572" s="86" t="s">
        <v>2503</v>
      </c>
      <c r="B572" s="87">
        <v>1</v>
      </c>
      <c r="C572" s="87">
        <v>953.77</v>
      </c>
    </row>
    <row r="573" spans="1:3">
      <c r="A573" s="86" t="s">
        <v>2014</v>
      </c>
      <c r="B573" s="87">
        <v>0</v>
      </c>
      <c r="C573" s="87">
        <v>258.89</v>
      </c>
    </row>
    <row r="574" spans="1:3">
      <c r="A574" s="86" t="s">
        <v>2028</v>
      </c>
      <c r="B574" s="87">
        <v>0</v>
      </c>
      <c r="C574" s="87">
        <v>254.84</v>
      </c>
    </row>
    <row r="575" spans="1:3">
      <c r="A575" s="86" t="s">
        <v>2013</v>
      </c>
      <c r="B575" s="87">
        <v>0</v>
      </c>
      <c r="C575" s="87">
        <v>1043.26</v>
      </c>
    </row>
    <row r="576" spans="1:3">
      <c r="A576" s="86" t="s">
        <v>2026</v>
      </c>
      <c r="B576" s="87">
        <v>0</v>
      </c>
      <c r="C576" s="87">
        <v>260.01</v>
      </c>
    </row>
    <row r="577" spans="1:3">
      <c r="A577" s="86" t="s">
        <v>2011</v>
      </c>
      <c r="B577" s="87">
        <v>0</v>
      </c>
      <c r="C577" s="87">
        <v>1031.6600000000001</v>
      </c>
    </row>
    <row r="578" spans="1:3">
      <c r="A578" s="86" t="s">
        <v>2024</v>
      </c>
      <c r="B578" s="87">
        <v>0</v>
      </c>
      <c r="C578" s="87">
        <v>260.2</v>
      </c>
    </row>
    <row r="579" spans="1:3">
      <c r="A579" s="86" t="s">
        <v>2009</v>
      </c>
      <c r="B579" s="87">
        <v>0</v>
      </c>
      <c r="C579" s="87">
        <v>1480.8</v>
      </c>
    </row>
    <row r="580" spans="1:3">
      <c r="A580" s="86" t="s">
        <v>2022</v>
      </c>
      <c r="B580" s="87">
        <v>0</v>
      </c>
      <c r="C580" s="87">
        <v>265</v>
      </c>
    </row>
    <row r="581" spans="1:3">
      <c r="A581" s="86" t="s">
        <v>2007</v>
      </c>
      <c r="B581" s="87">
        <v>0</v>
      </c>
      <c r="C581" s="87">
        <v>1969.33</v>
      </c>
    </row>
    <row r="582" spans="1:3">
      <c r="A582" s="86" t="s">
        <v>2020</v>
      </c>
      <c r="B582" s="87">
        <v>0</v>
      </c>
      <c r="C582" s="87">
        <v>259.87</v>
      </c>
    </row>
    <row r="583" spans="1:3">
      <c r="A583" s="86" t="s">
        <v>2018</v>
      </c>
      <c r="B583" s="87">
        <v>0</v>
      </c>
      <c r="C583" s="87">
        <v>259.93</v>
      </c>
    </row>
    <row r="584" spans="1:3">
      <c r="A584" s="86" t="s">
        <v>2016</v>
      </c>
      <c r="B584" s="87">
        <v>0</v>
      </c>
      <c r="C584" s="87">
        <v>259.86</v>
      </c>
    </row>
    <row r="585" spans="1:3">
      <c r="A585" s="86" t="s">
        <v>2504</v>
      </c>
      <c r="B585" s="87">
        <v>0</v>
      </c>
      <c r="C585" s="87">
        <v>259.06</v>
      </c>
    </row>
    <row r="586" spans="1:3">
      <c r="A586" s="86" t="s">
        <v>2027</v>
      </c>
      <c r="B586" s="87">
        <v>0</v>
      </c>
      <c r="C586" s="87">
        <v>255.11</v>
      </c>
    </row>
    <row r="587" spans="1:3">
      <c r="A587" s="86" t="s">
        <v>2012</v>
      </c>
      <c r="B587" s="87">
        <v>0</v>
      </c>
      <c r="C587" s="87">
        <v>1043.72</v>
      </c>
    </row>
    <row r="588" spans="1:3">
      <c r="A588" s="86" t="s">
        <v>2025</v>
      </c>
      <c r="B588" s="87">
        <v>0</v>
      </c>
      <c r="C588" s="87">
        <v>259.94</v>
      </c>
    </row>
    <row r="589" spans="1:3">
      <c r="A589" s="86" t="s">
        <v>2010</v>
      </c>
      <c r="B589" s="87">
        <v>0</v>
      </c>
      <c r="C589" s="87">
        <v>1031.42</v>
      </c>
    </row>
    <row r="590" spans="1:3">
      <c r="A590" s="86" t="s">
        <v>2023</v>
      </c>
      <c r="B590" s="87">
        <v>0</v>
      </c>
      <c r="C590" s="87">
        <v>260.31</v>
      </c>
    </row>
    <row r="591" spans="1:3">
      <c r="A591" s="86" t="s">
        <v>2008</v>
      </c>
      <c r="B591" s="87">
        <v>0</v>
      </c>
      <c r="C591" s="87">
        <v>1480.83</v>
      </c>
    </row>
    <row r="592" spans="1:3">
      <c r="A592" s="86" t="s">
        <v>2021</v>
      </c>
      <c r="B592" s="87">
        <v>0</v>
      </c>
      <c r="C592" s="87">
        <v>264.95</v>
      </c>
    </row>
    <row r="593" spans="1:3">
      <c r="A593" s="86" t="s">
        <v>2505</v>
      </c>
      <c r="B593" s="87">
        <v>0</v>
      </c>
      <c r="C593" s="87">
        <v>1969.01</v>
      </c>
    </row>
    <row r="594" spans="1:3">
      <c r="A594" s="86" t="s">
        <v>2019</v>
      </c>
      <c r="B594" s="87">
        <v>0</v>
      </c>
      <c r="C594" s="87">
        <v>260.08</v>
      </c>
    </row>
    <row r="595" spans="1:3">
      <c r="A595" s="86" t="s">
        <v>2017</v>
      </c>
      <c r="B595" s="87">
        <v>0</v>
      </c>
      <c r="C595" s="87">
        <v>260.02</v>
      </c>
    </row>
    <row r="596" spans="1:3">
      <c r="A596" s="86" t="s">
        <v>2015</v>
      </c>
      <c r="B596" s="87">
        <v>0</v>
      </c>
      <c r="C596" s="87">
        <v>260.08999999999997</v>
      </c>
    </row>
    <row r="597" spans="1:3">
      <c r="A597" s="86" t="s">
        <v>2506</v>
      </c>
      <c r="B597" s="87">
        <v>0</v>
      </c>
      <c r="C597" s="87">
        <v>1042.46</v>
      </c>
    </row>
    <row r="598" spans="1:3">
      <c r="A598" s="86" t="s">
        <v>2507</v>
      </c>
      <c r="B598" s="87">
        <v>0</v>
      </c>
      <c r="C598" s="87">
        <v>1294.3699999999999</v>
      </c>
    </row>
    <row r="599" spans="1:3">
      <c r="A599" s="86" t="s">
        <v>2508</v>
      </c>
      <c r="B599" s="87">
        <v>0</v>
      </c>
      <c r="C599" s="87">
        <v>3235.85</v>
      </c>
    </row>
    <row r="600" spans="1:3">
      <c r="A600" s="86" t="s">
        <v>2509</v>
      </c>
      <c r="B600" s="87">
        <v>0</v>
      </c>
      <c r="C600" s="87">
        <v>1042.48</v>
      </c>
    </row>
    <row r="601" spans="1:3">
      <c r="A601" s="86" t="s">
        <v>2510</v>
      </c>
      <c r="B601" s="87">
        <v>0</v>
      </c>
      <c r="C601" s="87">
        <v>1294.03</v>
      </c>
    </row>
    <row r="602" spans="1:3">
      <c r="A602" s="86" t="s">
        <v>2511</v>
      </c>
      <c r="B602" s="87">
        <v>0</v>
      </c>
      <c r="C602" s="87">
        <v>3235.55</v>
      </c>
    </row>
    <row r="603" spans="1:3">
      <c r="A603" s="86" t="s">
        <v>2512</v>
      </c>
      <c r="B603" s="87">
        <v>0</v>
      </c>
      <c r="C603" s="87">
        <v>1096.96</v>
      </c>
    </row>
    <row r="604" spans="1:3">
      <c r="A604" s="86" t="s">
        <v>2513</v>
      </c>
      <c r="B604" s="87">
        <v>0</v>
      </c>
      <c r="C604" s="87">
        <v>1270.73</v>
      </c>
    </row>
    <row r="605" spans="1:3">
      <c r="A605" s="86" t="s">
        <v>2514</v>
      </c>
      <c r="B605" s="87">
        <v>0</v>
      </c>
      <c r="C605" s="87">
        <v>104.23</v>
      </c>
    </row>
    <row r="606" spans="1:3">
      <c r="A606" s="86" t="s">
        <v>2515</v>
      </c>
      <c r="B606" s="87">
        <v>0</v>
      </c>
      <c r="C606" s="87">
        <v>3197.6</v>
      </c>
    </row>
    <row r="607" spans="1:3">
      <c r="A607" s="86" t="s">
        <v>2516</v>
      </c>
      <c r="B607" s="87">
        <v>0</v>
      </c>
      <c r="C607" s="87">
        <v>1096.96</v>
      </c>
    </row>
    <row r="608" spans="1:3">
      <c r="A608" s="86" t="s">
        <v>2517</v>
      </c>
      <c r="B608" s="87">
        <v>0</v>
      </c>
      <c r="C608" s="87">
        <v>1270.48</v>
      </c>
    </row>
    <row r="609" spans="1:3">
      <c r="A609" s="86" t="s">
        <v>2518</v>
      </c>
      <c r="B609" s="87">
        <v>0</v>
      </c>
      <c r="C609" s="87">
        <v>104.23</v>
      </c>
    </row>
    <row r="610" spans="1:3">
      <c r="A610" s="86" t="s">
        <v>2519</v>
      </c>
      <c r="B610" s="87">
        <v>0</v>
      </c>
      <c r="C610" s="87">
        <v>3197.17</v>
      </c>
    </row>
    <row r="611" spans="1:3">
      <c r="A611" s="86" t="s">
        <v>2520</v>
      </c>
      <c r="B611" s="87">
        <v>4</v>
      </c>
      <c r="C611" s="87">
        <v>3473.23</v>
      </c>
    </row>
    <row r="612" spans="1:3">
      <c r="A612" s="86" t="s">
        <v>2521</v>
      </c>
      <c r="B612" s="87">
        <v>4</v>
      </c>
      <c r="C612" s="87">
        <v>3393.99</v>
      </c>
    </row>
    <row r="613" spans="1:3">
      <c r="A613" s="86" t="s">
        <v>2522</v>
      </c>
      <c r="B613" s="87">
        <v>6</v>
      </c>
      <c r="C613" s="87">
        <v>3506.8</v>
      </c>
    </row>
    <row r="614" spans="1:3">
      <c r="A614" s="86" t="s">
        <v>2523</v>
      </c>
      <c r="B614" s="87">
        <v>0</v>
      </c>
      <c r="C614" s="87">
        <v>188.45</v>
      </c>
    </row>
    <row r="615" spans="1:3">
      <c r="A615" s="86" t="s">
        <v>2524</v>
      </c>
      <c r="B615" s="87">
        <v>0</v>
      </c>
      <c r="C615" s="87">
        <v>181.82</v>
      </c>
    </row>
    <row r="616" spans="1:3">
      <c r="A616" s="86" t="s">
        <v>2525</v>
      </c>
      <c r="B616" s="87">
        <v>1</v>
      </c>
      <c r="C616" s="87">
        <v>0</v>
      </c>
    </row>
    <row r="617" spans="1:3">
      <c r="A617" s="86" t="s">
        <v>2526</v>
      </c>
      <c r="B617" s="87">
        <v>0</v>
      </c>
      <c r="C617" s="87">
        <v>217.41</v>
      </c>
    </row>
    <row r="618" spans="1:3">
      <c r="A618" s="86" t="s">
        <v>2527</v>
      </c>
      <c r="B618" s="87">
        <v>0</v>
      </c>
      <c r="C618" s="87">
        <v>177.41</v>
      </c>
    </row>
    <row r="619" spans="1:3">
      <c r="A619" s="86" t="s">
        <v>2528</v>
      </c>
      <c r="B619" s="87">
        <v>0</v>
      </c>
      <c r="C619" s="87">
        <v>254.48</v>
      </c>
    </row>
    <row r="620" spans="1:3">
      <c r="A620" s="86" t="s">
        <v>2529</v>
      </c>
      <c r="B620" s="87">
        <v>0</v>
      </c>
      <c r="C620" s="87">
        <v>222.77</v>
      </c>
    </row>
    <row r="621" spans="1:3">
      <c r="A621" s="86" t="s">
        <v>2530</v>
      </c>
      <c r="B621" s="87">
        <v>2</v>
      </c>
      <c r="C621" s="87">
        <v>4043.28</v>
      </c>
    </row>
    <row r="622" spans="1:3">
      <c r="A622" s="86" t="s">
        <v>2531</v>
      </c>
      <c r="B622" s="87">
        <v>2</v>
      </c>
      <c r="C622" s="87">
        <v>3322.34</v>
      </c>
    </row>
    <row r="623" spans="1:3">
      <c r="A623" s="86" t="s">
        <v>2532</v>
      </c>
      <c r="B623" s="87">
        <v>0</v>
      </c>
      <c r="C623" s="87">
        <v>710.32</v>
      </c>
    </row>
    <row r="624" spans="1:3">
      <c r="A624" s="86" t="s">
        <v>2533</v>
      </c>
      <c r="B624" s="87">
        <v>0</v>
      </c>
      <c r="C624" s="87">
        <v>623.30999999999995</v>
      </c>
    </row>
    <row r="625" spans="1:3">
      <c r="A625" s="86" t="s">
        <v>2534</v>
      </c>
      <c r="B625" s="87">
        <v>0</v>
      </c>
      <c r="C625" s="87">
        <v>619.95000000000005</v>
      </c>
    </row>
    <row r="626" spans="1:3">
      <c r="A626" s="86" t="s">
        <v>2535</v>
      </c>
      <c r="B626" s="87">
        <v>0</v>
      </c>
      <c r="C626" s="87">
        <v>1257.04</v>
      </c>
    </row>
    <row r="627" spans="1:3">
      <c r="A627" s="86" t="s">
        <v>2536</v>
      </c>
      <c r="B627" s="87">
        <v>3</v>
      </c>
      <c r="C627" s="87">
        <v>8071.44</v>
      </c>
    </row>
    <row r="628" spans="1:3">
      <c r="A628" s="86" t="s">
        <v>2537</v>
      </c>
      <c r="B628" s="87">
        <v>1</v>
      </c>
      <c r="C628" s="87">
        <v>388.48</v>
      </c>
    </row>
    <row r="629" spans="1:3">
      <c r="A629" s="86" t="s">
        <v>2538</v>
      </c>
      <c r="B629" s="87">
        <v>3</v>
      </c>
      <c r="C629" s="87">
        <v>7919.08</v>
      </c>
    </row>
    <row r="630" spans="1:3">
      <c r="A630" s="86" t="s">
        <v>2539</v>
      </c>
      <c r="B630" s="87">
        <v>0</v>
      </c>
      <c r="C630" s="87">
        <v>130.94</v>
      </c>
    </row>
    <row r="631" spans="1:3">
      <c r="A631" s="86" t="s">
        <v>2540</v>
      </c>
      <c r="B631" s="87">
        <v>0</v>
      </c>
      <c r="C631" s="87">
        <v>823.28</v>
      </c>
    </row>
    <row r="632" spans="1:3">
      <c r="A632" s="86" t="s">
        <v>2541</v>
      </c>
      <c r="B632" s="87">
        <v>0</v>
      </c>
      <c r="C632" s="87">
        <v>851.42</v>
      </c>
    </row>
    <row r="633" spans="1:3">
      <c r="A633" s="86" t="s">
        <v>2542</v>
      </c>
      <c r="B633" s="87">
        <v>0</v>
      </c>
      <c r="C633" s="87">
        <v>1022.45</v>
      </c>
    </row>
    <row r="634" spans="1:3">
      <c r="A634" s="86" t="s">
        <v>2543</v>
      </c>
      <c r="B634" s="87">
        <v>0</v>
      </c>
      <c r="C634" s="87">
        <v>946.94</v>
      </c>
    </row>
    <row r="635" spans="1:3">
      <c r="A635" s="86" t="s">
        <v>2544</v>
      </c>
      <c r="B635" s="87">
        <v>3</v>
      </c>
      <c r="C635" s="87">
        <v>13357.86</v>
      </c>
    </row>
    <row r="636" spans="1:3">
      <c r="A636" s="86" t="s">
        <v>2545</v>
      </c>
      <c r="B636" s="87">
        <v>2</v>
      </c>
      <c r="C636" s="87">
        <v>1726.78</v>
      </c>
    </row>
    <row r="637" spans="1:3">
      <c r="A637" s="86" t="s">
        <v>2546</v>
      </c>
      <c r="B637" s="87">
        <v>2</v>
      </c>
      <c r="C637" s="87">
        <v>1373.68</v>
      </c>
    </row>
    <row r="638" spans="1:3">
      <c r="A638" s="86" t="s">
        <v>2547</v>
      </c>
      <c r="B638" s="87">
        <v>3</v>
      </c>
      <c r="C638" s="87">
        <v>13506.47</v>
      </c>
    </row>
    <row r="639" spans="1:3">
      <c r="A639" s="86" t="s">
        <v>2548</v>
      </c>
      <c r="B639" s="87">
        <v>2</v>
      </c>
      <c r="C639" s="87">
        <v>1755.58</v>
      </c>
    </row>
    <row r="640" spans="1:3">
      <c r="A640" s="86" t="s">
        <v>2549</v>
      </c>
      <c r="B640" s="87">
        <v>2</v>
      </c>
      <c r="C640" s="87">
        <v>1769.93</v>
      </c>
    </row>
    <row r="641" spans="1:3">
      <c r="A641" s="86" t="s">
        <v>2550</v>
      </c>
      <c r="B641" s="87">
        <v>3</v>
      </c>
      <c r="C641" s="87">
        <v>8512.4500000000007</v>
      </c>
    </row>
    <row r="642" spans="1:3">
      <c r="A642" s="86" t="s">
        <v>2551</v>
      </c>
      <c r="B642" s="87">
        <v>3</v>
      </c>
      <c r="C642" s="87">
        <v>8479.58</v>
      </c>
    </row>
    <row r="643" spans="1:3">
      <c r="A643" s="86" t="s">
        <v>2552</v>
      </c>
      <c r="B643" s="87">
        <v>2</v>
      </c>
      <c r="C643" s="87">
        <v>308.45999999999998</v>
      </c>
    </row>
    <row r="644" spans="1:3">
      <c r="A644" s="86" t="s">
        <v>2553</v>
      </c>
      <c r="B644" s="87">
        <v>3</v>
      </c>
      <c r="C644" s="87">
        <v>657.26</v>
      </c>
    </row>
    <row r="645" spans="1:3">
      <c r="A645" s="86" t="s">
        <v>2554</v>
      </c>
      <c r="B645" s="87">
        <v>3</v>
      </c>
      <c r="C645" s="87">
        <v>730.75</v>
      </c>
    </row>
    <row r="646" spans="1:3">
      <c r="A646" s="86" t="s">
        <v>2555</v>
      </c>
      <c r="B646" s="87">
        <v>2</v>
      </c>
      <c r="C646" s="87">
        <v>286.47000000000003</v>
      </c>
    </row>
    <row r="647" spans="1:3">
      <c r="A647" s="86" t="s">
        <v>2556</v>
      </c>
      <c r="B647" s="87">
        <v>0</v>
      </c>
      <c r="C647" s="87">
        <v>568.05999999999995</v>
      </c>
    </row>
    <row r="648" spans="1:3">
      <c r="A648" s="86" t="s">
        <v>2557</v>
      </c>
      <c r="B648" s="87">
        <v>0</v>
      </c>
      <c r="C648" s="87">
        <v>625.78</v>
      </c>
    </row>
    <row r="649" spans="1:3">
      <c r="A649" s="86" t="s">
        <v>2558</v>
      </c>
      <c r="B649" s="87">
        <v>0</v>
      </c>
      <c r="C649" s="87">
        <v>668.69</v>
      </c>
    </row>
    <row r="650" spans="1:3">
      <c r="A650" s="86" t="s">
        <v>2559</v>
      </c>
      <c r="B650" s="87">
        <v>0</v>
      </c>
      <c r="C650" s="87">
        <v>717.65</v>
      </c>
    </row>
    <row r="651" spans="1:3">
      <c r="A651" s="86" t="s">
        <v>2560</v>
      </c>
      <c r="B651" s="87">
        <v>0</v>
      </c>
      <c r="C651" s="87">
        <v>755.3</v>
      </c>
    </row>
    <row r="652" spans="1:3">
      <c r="A652" s="86" t="s">
        <v>2561</v>
      </c>
      <c r="B652" s="87">
        <v>0</v>
      </c>
      <c r="C652" s="87">
        <v>807.55</v>
      </c>
    </row>
    <row r="653" spans="1:3">
      <c r="A653" s="86" t="s">
        <v>2562</v>
      </c>
      <c r="B653" s="87">
        <v>0</v>
      </c>
      <c r="C653" s="87">
        <v>546.98</v>
      </c>
    </row>
    <row r="654" spans="1:3">
      <c r="A654" s="86" t="s">
        <v>2563</v>
      </c>
      <c r="B654" s="87">
        <v>0</v>
      </c>
      <c r="C654" s="87">
        <v>541.20000000000005</v>
      </c>
    </row>
    <row r="655" spans="1:3">
      <c r="A655" s="86" t="s">
        <v>2564</v>
      </c>
      <c r="B655" s="87">
        <v>0</v>
      </c>
      <c r="C655" s="87">
        <v>590.37</v>
      </c>
    </row>
    <row r="656" spans="1:3">
      <c r="A656" s="86" t="s">
        <v>2565</v>
      </c>
      <c r="B656" s="87">
        <v>0</v>
      </c>
      <c r="C656" s="87">
        <v>639.54</v>
      </c>
    </row>
    <row r="657" spans="1:3">
      <c r="A657" s="86" t="s">
        <v>2566</v>
      </c>
      <c r="B657" s="87">
        <v>0</v>
      </c>
      <c r="C657" s="87">
        <v>680.56</v>
      </c>
    </row>
    <row r="658" spans="1:3">
      <c r="A658" s="86" t="s">
        <v>2567</v>
      </c>
      <c r="B658" s="87">
        <v>0</v>
      </c>
      <c r="C658" s="87">
        <v>736.45</v>
      </c>
    </row>
    <row r="659" spans="1:3">
      <c r="A659" s="86" t="s">
        <v>2568</v>
      </c>
      <c r="B659" s="87">
        <v>3</v>
      </c>
      <c r="C659" s="87">
        <v>7829.34</v>
      </c>
    </row>
    <row r="660" spans="1:3">
      <c r="A660" s="86" t="s">
        <v>2569</v>
      </c>
      <c r="B660" s="87">
        <v>5</v>
      </c>
      <c r="C660" s="87">
        <v>15400.11</v>
      </c>
    </row>
    <row r="661" spans="1:3">
      <c r="A661" s="86" t="s">
        <v>2570</v>
      </c>
      <c r="B661" s="87">
        <v>2</v>
      </c>
      <c r="C661" s="87">
        <v>9989.35</v>
      </c>
    </row>
    <row r="662" spans="1:3">
      <c r="A662" s="86" t="s">
        <v>2571</v>
      </c>
      <c r="B662" s="87">
        <v>3</v>
      </c>
      <c r="C662" s="87">
        <v>8028.77</v>
      </c>
    </row>
    <row r="663" spans="1:3">
      <c r="A663" s="86" t="s">
        <v>2572</v>
      </c>
      <c r="B663" s="87">
        <v>5</v>
      </c>
      <c r="C663" s="87">
        <v>15707.42</v>
      </c>
    </row>
    <row r="664" spans="1:3">
      <c r="A664" s="86" t="s">
        <v>2573</v>
      </c>
      <c r="B664" s="87">
        <v>2</v>
      </c>
      <c r="C664" s="87">
        <v>9867.94</v>
      </c>
    </row>
    <row r="665" spans="1:3">
      <c r="A665" s="86" t="s">
        <v>2574</v>
      </c>
      <c r="B665" s="87">
        <v>1</v>
      </c>
      <c r="C665" s="87">
        <v>7222.58</v>
      </c>
    </row>
    <row r="666" spans="1:3">
      <c r="A666" s="86" t="s">
        <v>1957</v>
      </c>
      <c r="B666" s="87">
        <v>1</v>
      </c>
      <c r="C666" s="87">
        <v>7222.57</v>
      </c>
    </row>
    <row r="667" spans="1:3">
      <c r="A667" s="86" t="s">
        <v>2575</v>
      </c>
      <c r="B667" s="87">
        <v>1</v>
      </c>
      <c r="C667" s="87">
        <v>7479.08</v>
      </c>
    </row>
    <row r="668" spans="1:3">
      <c r="A668" s="86" t="s">
        <v>2576</v>
      </c>
      <c r="B668" s="87">
        <v>1</v>
      </c>
      <c r="C668" s="87">
        <v>7478.93</v>
      </c>
    </row>
    <row r="669" spans="1:3">
      <c r="A669" s="86" t="s">
        <v>2577</v>
      </c>
      <c r="B669" s="87">
        <v>0</v>
      </c>
      <c r="C669" s="87">
        <v>1929.49</v>
      </c>
    </row>
    <row r="670" spans="1:3">
      <c r="A670" s="86" t="s">
        <v>2578</v>
      </c>
      <c r="B670" s="87">
        <v>1</v>
      </c>
      <c r="C670" s="87">
        <v>895.66</v>
      </c>
    </row>
    <row r="671" spans="1:3">
      <c r="A671" s="86" t="s">
        <v>2579</v>
      </c>
      <c r="B671" s="87">
        <v>0</v>
      </c>
      <c r="C671" s="87">
        <v>1929.39</v>
      </c>
    </row>
    <row r="672" spans="1:3">
      <c r="A672" s="86" t="s">
        <v>2580</v>
      </c>
      <c r="B672" s="87">
        <v>1</v>
      </c>
      <c r="C672" s="87">
        <v>895.65</v>
      </c>
    </row>
    <row r="673" spans="1:3">
      <c r="A673" s="86" t="s">
        <v>2581</v>
      </c>
      <c r="B673" s="87">
        <v>0</v>
      </c>
      <c r="C673" s="87">
        <v>114.69</v>
      </c>
    </row>
    <row r="674" spans="1:3">
      <c r="A674" s="86" t="s">
        <v>2582</v>
      </c>
      <c r="B674" s="87">
        <v>0</v>
      </c>
      <c r="C674" s="87">
        <v>114.67</v>
      </c>
    </row>
    <row r="675" spans="1:3">
      <c r="A675" s="86" t="s">
        <v>2583</v>
      </c>
      <c r="B675" s="87">
        <v>2</v>
      </c>
      <c r="C675" s="87">
        <v>5631.51</v>
      </c>
    </row>
    <row r="676" spans="1:3">
      <c r="A676" s="86" t="s">
        <v>2584</v>
      </c>
      <c r="B676" s="87">
        <v>38</v>
      </c>
      <c r="C676" s="87">
        <v>3282.07</v>
      </c>
    </row>
    <row r="677" spans="1:3">
      <c r="A677" s="86" t="s">
        <v>2585</v>
      </c>
      <c r="B677" s="87">
        <v>6</v>
      </c>
      <c r="C677" s="87">
        <v>53.75</v>
      </c>
    </row>
    <row r="678" spans="1:3">
      <c r="A678" s="86" t="s">
        <v>2586</v>
      </c>
      <c r="B678" s="87">
        <v>4</v>
      </c>
      <c r="C678" s="87">
        <v>0</v>
      </c>
    </row>
    <row r="679" spans="1:3">
      <c r="A679" s="86" t="s">
        <v>2587</v>
      </c>
      <c r="B679" s="87">
        <v>4</v>
      </c>
      <c r="C679" s="87">
        <v>0</v>
      </c>
    </row>
    <row r="680" spans="1:3">
      <c r="A680" s="86" t="s">
        <v>2588</v>
      </c>
      <c r="B680" s="87">
        <v>4</v>
      </c>
      <c r="C680" s="87">
        <v>0</v>
      </c>
    </row>
    <row r="681" spans="1:3">
      <c r="A681" s="86" t="s">
        <v>2589</v>
      </c>
      <c r="B681" s="87">
        <v>16</v>
      </c>
      <c r="C681" s="87">
        <v>983.66</v>
      </c>
    </row>
    <row r="682" spans="1:3">
      <c r="A682" s="86" t="s">
        <v>2590</v>
      </c>
      <c r="B682" s="87">
        <v>15</v>
      </c>
      <c r="C682" s="87">
        <v>1833.6</v>
      </c>
    </row>
    <row r="683" spans="1:3">
      <c r="A683" s="86" t="s">
        <v>2591</v>
      </c>
      <c r="B683" s="87">
        <v>0</v>
      </c>
      <c r="C683" s="87">
        <v>313.11</v>
      </c>
    </row>
    <row r="684" spans="1:3">
      <c r="A684" s="86" t="s">
        <v>2592</v>
      </c>
      <c r="B684" s="87">
        <v>0</v>
      </c>
      <c r="C684" s="87">
        <v>227.13</v>
      </c>
    </row>
    <row r="685" spans="1:3">
      <c r="A685" s="86" t="s">
        <v>2593</v>
      </c>
      <c r="B685" s="87">
        <v>0</v>
      </c>
      <c r="C685" s="87">
        <v>360.42</v>
      </c>
    </row>
    <row r="686" spans="1:3">
      <c r="A686" s="86" t="s">
        <v>2594</v>
      </c>
      <c r="B686" s="87">
        <v>0</v>
      </c>
      <c r="C686" s="87">
        <v>274.57</v>
      </c>
    </row>
    <row r="687" spans="1:3">
      <c r="A687" s="86" t="s">
        <v>2595</v>
      </c>
      <c r="B687" s="87">
        <v>0</v>
      </c>
      <c r="C687" s="87">
        <v>330.55</v>
      </c>
    </row>
    <row r="688" spans="1:3">
      <c r="A688" s="86" t="s">
        <v>2596</v>
      </c>
      <c r="B688" s="87">
        <v>0</v>
      </c>
      <c r="C688" s="87">
        <v>244.23</v>
      </c>
    </row>
    <row r="689" spans="1:3">
      <c r="A689" s="86" t="s">
        <v>2597</v>
      </c>
      <c r="B689" s="87">
        <v>4</v>
      </c>
      <c r="C689" s="87">
        <v>5318.4</v>
      </c>
    </row>
    <row r="690" spans="1:3">
      <c r="A690" s="86" t="s">
        <v>2598</v>
      </c>
      <c r="B690" s="87">
        <v>2</v>
      </c>
      <c r="C690" s="87">
        <v>926.34</v>
      </c>
    </row>
    <row r="691" spans="1:3">
      <c r="A691" s="86" t="s">
        <v>2599</v>
      </c>
      <c r="B691" s="87">
        <v>0</v>
      </c>
      <c r="C691" s="87">
        <v>181.87</v>
      </c>
    </row>
    <row r="692" spans="1:3">
      <c r="A692" s="86" t="s">
        <v>2600</v>
      </c>
      <c r="B692" s="87">
        <v>1</v>
      </c>
      <c r="C692" s="87">
        <v>144.99</v>
      </c>
    </row>
    <row r="693" spans="1:3">
      <c r="A693" s="86" t="s">
        <v>2601</v>
      </c>
      <c r="B693" s="87">
        <v>1</v>
      </c>
      <c r="C693" s="87">
        <v>127.54</v>
      </c>
    </row>
    <row r="694" spans="1:3">
      <c r="A694" s="86" t="s">
        <v>2602</v>
      </c>
      <c r="B694" s="87">
        <v>1</v>
      </c>
      <c r="C694" s="87">
        <v>74.19</v>
      </c>
    </row>
    <row r="695" spans="1:3">
      <c r="A695" s="86" t="s">
        <v>2603</v>
      </c>
      <c r="B695" s="87">
        <v>1</v>
      </c>
      <c r="C695" s="87">
        <v>69.19</v>
      </c>
    </row>
    <row r="696" spans="1:3">
      <c r="A696" s="86" t="s">
        <v>2604</v>
      </c>
      <c r="B696" s="87">
        <v>0</v>
      </c>
      <c r="C696" s="87">
        <v>128.76</v>
      </c>
    </row>
    <row r="697" spans="1:3">
      <c r="A697" s="86" t="s">
        <v>2605</v>
      </c>
      <c r="B697" s="87">
        <v>1</v>
      </c>
      <c r="C697" s="87">
        <v>119.75</v>
      </c>
    </row>
    <row r="698" spans="1:3">
      <c r="A698" s="86" t="s">
        <v>2606</v>
      </c>
      <c r="B698" s="87">
        <v>1</v>
      </c>
      <c r="C698" s="87">
        <v>192.23</v>
      </c>
    </row>
    <row r="699" spans="1:3">
      <c r="A699" s="86" t="s">
        <v>2607</v>
      </c>
      <c r="B699" s="87">
        <v>0</v>
      </c>
      <c r="C699" s="87">
        <v>121.87</v>
      </c>
    </row>
    <row r="700" spans="1:3">
      <c r="A700" s="86" t="s">
        <v>2608</v>
      </c>
      <c r="B700" s="87">
        <v>0</v>
      </c>
      <c r="C700" s="87">
        <v>137.44</v>
      </c>
    </row>
    <row r="701" spans="1:3">
      <c r="A701" s="86" t="s">
        <v>2609</v>
      </c>
      <c r="B701" s="87">
        <v>0</v>
      </c>
      <c r="C701" s="87">
        <v>136.76</v>
      </c>
    </row>
    <row r="702" spans="1:3">
      <c r="A702" s="86" t="s">
        <v>2610</v>
      </c>
      <c r="B702" s="87">
        <v>14</v>
      </c>
      <c r="C702" s="87">
        <v>698.43</v>
      </c>
    </row>
    <row r="703" spans="1:3">
      <c r="A703" s="86" t="s">
        <v>2611</v>
      </c>
      <c r="B703" s="87">
        <v>1</v>
      </c>
      <c r="C703" s="87">
        <v>65.260000000000005</v>
      </c>
    </row>
    <row r="704" spans="1:3">
      <c r="A704" s="86" t="s">
        <v>2612</v>
      </c>
      <c r="B704" s="87">
        <v>1</v>
      </c>
      <c r="C704" s="87">
        <v>124.02</v>
      </c>
    </row>
    <row r="705" spans="1:3">
      <c r="A705" s="86" t="s">
        <v>2613</v>
      </c>
      <c r="B705" s="87">
        <v>1</v>
      </c>
      <c r="C705" s="87">
        <v>342.91</v>
      </c>
    </row>
    <row r="706" spans="1:3">
      <c r="A706" s="86" t="s">
        <v>2614</v>
      </c>
      <c r="B706" s="87">
        <v>1</v>
      </c>
      <c r="C706" s="87">
        <v>152.71</v>
      </c>
    </row>
    <row r="707" spans="1:3">
      <c r="A707" s="86" t="s">
        <v>2615</v>
      </c>
      <c r="B707" s="87">
        <v>0</v>
      </c>
      <c r="C707" s="87">
        <v>254.99</v>
      </c>
    </row>
    <row r="708" spans="1:3">
      <c r="A708" s="86" t="s">
        <v>2616</v>
      </c>
      <c r="B708" s="87">
        <v>1</v>
      </c>
      <c r="C708" s="87">
        <v>138.96</v>
      </c>
    </row>
    <row r="709" spans="1:3">
      <c r="A709" s="86" t="s">
        <v>2617</v>
      </c>
      <c r="B709" s="87">
        <v>13</v>
      </c>
      <c r="C709" s="87">
        <v>757.32</v>
      </c>
    </row>
    <row r="710" spans="1:3">
      <c r="A710" s="86" t="s">
        <v>2618</v>
      </c>
      <c r="B710" s="87">
        <v>1</v>
      </c>
      <c r="C710" s="87">
        <v>397.44</v>
      </c>
    </row>
    <row r="711" spans="1:3">
      <c r="A711" s="86" t="s">
        <v>2619</v>
      </c>
      <c r="B711" s="87">
        <v>0</v>
      </c>
      <c r="C711" s="87">
        <v>301.77</v>
      </c>
    </row>
    <row r="712" spans="1:3">
      <c r="A712" s="86" t="s">
        <v>2620</v>
      </c>
      <c r="B712" s="87">
        <v>0</v>
      </c>
      <c r="C712" s="87">
        <v>1027.82</v>
      </c>
    </row>
    <row r="713" spans="1:3">
      <c r="A713" s="86" t="s">
        <v>2621</v>
      </c>
      <c r="B713" s="87">
        <v>0</v>
      </c>
      <c r="C713" s="87">
        <v>951.22</v>
      </c>
    </row>
    <row r="714" spans="1:3">
      <c r="A714" s="86" t="s">
        <v>2622</v>
      </c>
      <c r="B714" s="87">
        <v>0</v>
      </c>
      <c r="C714" s="87">
        <v>1021.32</v>
      </c>
    </row>
    <row r="715" spans="1:3">
      <c r="A715" s="86" t="s">
        <v>2623</v>
      </c>
      <c r="B715" s="87">
        <v>0</v>
      </c>
      <c r="C715" s="87">
        <v>952.58</v>
      </c>
    </row>
    <row r="716" spans="1:3">
      <c r="A716" s="86" t="s">
        <v>2624</v>
      </c>
      <c r="B716" s="87">
        <v>0</v>
      </c>
      <c r="C716" s="87">
        <v>1025.98</v>
      </c>
    </row>
    <row r="717" spans="1:3">
      <c r="A717" s="86" t="s">
        <v>2625</v>
      </c>
      <c r="B717" s="87">
        <v>0</v>
      </c>
      <c r="C717" s="87">
        <v>947.95</v>
      </c>
    </row>
    <row r="718" spans="1:3">
      <c r="A718" s="86" t="s">
        <v>2626</v>
      </c>
      <c r="B718" s="87">
        <v>0</v>
      </c>
      <c r="C718" s="87">
        <v>1029.26</v>
      </c>
    </row>
    <row r="719" spans="1:3">
      <c r="A719" s="86" t="s">
        <v>2627</v>
      </c>
      <c r="B719" s="87">
        <v>0</v>
      </c>
      <c r="C719" s="87">
        <v>953.77</v>
      </c>
    </row>
    <row r="720" spans="1:3">
      <c r="A720" s="86" t="s">
        <v>2628</v>
      </c>
      <c r="B720" s="87">
        <v>0</v>
      </c>
      <c r="C720" s="87">
        <v>1027.71</v>
      </c>
    </row>
    <row r="721" spans="1:3">
      <c r="A721" s="86" t="s">
        <v>2629</v>
      </c>
      <c r="B721" s="87">
        <v>0</v>
      </c>
      <c r="C721" s="87">
        <v>952.05</v>
      </c>
    </row>
    <row r="722" spans="1:3">
      <c r="A722" s="86" t="s">
        <v>2630</v>
      </c>
      <c r="B722" s="87">
        <v>0</v>
      </c>
      <c r="C722" s="87">
        <v>1021.75</v>
      </c>
    </row>
    <row r="723" spans="1:3">
      <c r="A723" s="86" t="s">
        <v>2631</v>
      </c>
      <c r="B723" s="87">
        <v>0</v>
      </c>
      <c r="C723" s="87">
        <v>952.6</v>
      </c>
    </row>
    <row r="724" spans="1:3">
      <c r="A724" s="86" t="s">
        <v>2632</v>
      </c>
      <c r="B724" s="87">
        <v>0</v>
      </c>
      <c r="C724" s="87">
        <v>1025.98</v>
      </c>
    </row>
    <row r="725" spans="1:3">
      <c r="A725" s="86" t="s">
        <v>2633</v>
      </c>
      <c r="B725" s="87">
        <v>0</v>
      </c>
      <c r="C725" s="87">
        <v>948.07</v>
      </c>
    </row>
    <row r="726" spans="1:3">
      <c r="A726" s="86" t="s">
        <v>2634</v>
      </c>
      <c r="B726" s="87">
        <v>0</v>
      </c>
      <c r="C726" s="87">
        <v>1029.47</v>
      </c>
    </row>
    <row r="727" spans="1:3">
      <c r="A727" s="86" t="s">
        <v>2635</v>
      </c>
      <c r="B727" s="87">
        <v>0</v>
      </c>
      <c r="C727" s="87">
        <v>954.48</v>
      </c>
    </row>
    <row r="728" spans="1:3">
      <c r="A728" s="86" t="s">
        <v>2636</v>
      </c>
      <c r="B728" s="87">
        <v>0</v>
      </c>
      <c r="C728" s="87">
        <v>194.15</v>
      </c>
    </row>
    <row r="729" spans="1:3">
      <c r="A729" s="86" t="s">
        <v>2637</v>
      </c>
      <c r="B729" s="87">
        <v>0</v>
      </c>
      <c r="C729" s="87">
        <v>207.94</v>
      </c>
    </row>
    <row r="730" spans="1:3">
      <c r="A730" s="86" t="s">
        <v>2638</v>
      </c>
      <c r="B730" s="87">
        <v>0</v>
      </c>
      <c r="C730" s="87">
        <v>213.2</v>
      </c>
    </row>
    <row r="731" spans="1:3">
      <c r="A731" s="86" t="s">
        <v>2639</v>
      </c>
      <c r="B731" s="87">
        <v>0</v>
      </c>
      <c r="C731" s="87">
        <v>217.84</v>
      </c>
    </row>
    <row r="732" spans="1:3">
      <c r="A732" s="86" t="s">
        <v>2640</v>
      </c>
      <c r="B732" s="87">
        <v>0</v>
      </c>
      <c r="C732" s="87">
        <v>154.43</v>
      </c>
    </row>
    <row r="733" spans="1:3">
      <c r="A733" s="86" t="s">
        <v>2641</v>
      </c>
      <c r="B733" s="87">
        <v>0</v>
      </c>
      <c r="C733" s="87">
        <v>149.38999999999999</v>
      </c>
    </row>
    <row r="734" spans="1:3">
      <c r="A734" s="86" t="s">
        <v>2642</v>
      </c>
      <c r="B734" s="87">
        <v>0</v>
      </c>
      <c r="C734" s="87">
        <v>150.04</v>
      </c>
    </row>
    <row r="735" spans="1:3">
      <c r="A735" s="86" t="s">
        <v>2643</v>
      </c>
      <c r="B735" s="87">
        <v>0</v>
      </c>
      <c r="C735" s="87">
        <v>151.76</v>
      </c>
    </row>
    <row r="736" spans="1:3">
      <c r="A736" s="86" t="s">
        <v>2644</v>
      </c>
      <c r="B736" s="87">
        <v>0</v>
      </c>
      <c r="C736" s="87">
        <v>146.82</v>
      </c>
    </row>
    <row r="737" spans="1:3">
      <c r="A737" s="86" t="s">
        <v>2645</v>
      </c>
      <c r="B737" s="87">
        <v>0</v>
      </c>
      <c r="C737" s="87">
        <v>140.9</v>
      </c>
    </row>
    <row r="738" spans="1:3">
      <c r="A738" s="86" t="s">
        <v>2646</v>
      </c>
      <c r="B738" s="87">
        <v>6</v>
      </c>
      <c r="C738" s="87">
        <v>4617.6099999999997</v>
      </c>
    </row>
    <row r="739" spans="1:3">
      <c r="A739" s="86" t="s">
        <v>2647</v>
      </c>
      <c r="B739" s="87">
        <v>1</v>
      </c>
      <c r="C739" s="87">
        <v>1678.39</v>
      </c>
    </row>
    <row r="740" spans="1:3">
      <c r="A740" s="86" t="s">
        <v>2648</v>
      </c>
      <c r="B740" s="87">
        <v>2</v>
      </c>
      <c r="C740" s="87">
        <v>1035.32</v>
      </c>
    </row>
    <row r="741" spans="1:3">
      <c r="A741" s="86" t="s">
        <v>2649</v>
      </c>
      <c r="B741" s="87">
        <v>2</v>
      </c>
      <c r="C741" s="87">
        <v>1514.33</v>
      </c>
    </row>
    <row r="742" spans="1:3">
      <c r="A742" s="86" t="s">
        <v>2650</v>
      </c>
      <c r="B742" s="87">
        <v>1</v>
      </c>
      <c r="C742" s="87">
        <v>1678.6</v>
      </c>
    </row>
    <row r="743" spans="1:3">
      <c r="A743" s="86" t="s">
        <v>2651</v>
      </c>
      <c r="B743" s="87">
        <v>2</v>
      </c>
      <c r="C743" s="87">
        <v>1035.01</v>
      </c>
    </row>
    <row r="744" spans="1:3">
      <c r="A744" s="86" t="s">
        <v>2652</v>
      </c>
      <c r="B744" s="87">
        <v>2</v>
      </c>
      <c r="C744" s="87">
        <v>1514.45</v>
      </c>
    </row>
    <row r="745" spans="1:3">
      <c r="A745" s="86" t="s">
        <v>2653</v>
      </c>
      <c r="B745" s="87">
        <v>1</v>
      </c>
      <c r="C745" s="87">
        <v>1500.43</v>
      </c>
    </row>
    <row r="746" spans="1:3">
      <c r="A746" s="86" t="s">
        <v>2654</v>
      </c>
      <c r="B746" s="87">
        <v>1</v>
      </c>
      <c r="C746" s="87">
        <v>1500.1</v>
      </c>
    </row>
    <row r="747" spans="1:3">
      <c r="A747" s="86" t="s">
        <v>2655</v>
      </c>
      <c r="B747" s="87">
        <v>1</v>
      </c>
      <c r="C747" s="87">
        <v>1700.03</v>
      </c>
    </row>
    <row r="748" spans="1:3">
      <c r="A748" s="86" t="s">
        <v>2656</v>
      </c>
      <c r="B748" s="87">
        <v>1</v>
      </c>
      <c r="C748" s="87">
        <v>1699.77</v>
      </c>
    </row>
    <row r="749" spans="1:3">
      <c r="A749" s="86" t="s">
        <v>2657</v>
      </c>
      <c r="B749" s="87">
        <v>1</v>
      </c>
      <c r="C749" s="87">
        <v>120.74</v>
      </c>
    </row>
    <row r="750" spans="1:3">
      <c r="A750" s="86" t="s">
        <v>2658</v>
      </c>
      <c r="B750" s="87">
        <v>0</v>
      </c>
      <c r="C750" s="87">
        <v>166.69</v>
      </c>
    </row>
    <row r="751" spans="1:3">
      <c r="A751" s="86" t="s">
        <v>2659</v>
      </c>
      <c r="B751" s="87">
        <v>1</v>
      </c>
      <c r="C751" s="87">
        <v>123.38</v>
      </c>
    </row>
    <row r="752" spans="1:3">
      <c r="A752" s="86" t="s">
        <v>2660</v>
      </c>
      <c r="B752" s="87">
        <v>1</v>
      </c>
      <c r="C752" s="87">
        <v>138.43</v>
      </c>
    </row>
    <row r="753" spans="1:3">
      <c r="A753" s="86" t="s">
        <v>2661</v>
      </c>
      <c r="B753" s="87">
        <v>0</v>
      </c>
      <c r="C753" s="87">
        <v>280.83999999999997</v>
      </c>
    </row>
    <row r="754" spans="1:3">
      <c r="A754" s="86" t="s">
        <v>2662</v>
      </c>
      <c r="B754" s="87">
        <v>1</v>
      </c>
      <c r="C754" s="87">
        <v>148.53</v>
      </c>
    </row>
    <row r="755" spans="1:3">
      <c r="A755" s="86" t="s">
        <v>2663</v>
      </c>
      <c r="B755" s="87">
        <v>0</v>
      </c>
      <c r="C755" s="87">
        <v>168.38</v>
      </c>
    </row>
    <row r="756" spans="1:3">
      <c r="A756" s="86" t="s">
        <v>2664</v>
      </c>
      <c r="B756" s="87">
        <v>1</v>
      </c>
      <c r="C756" s="87">
        <v>173.38</v>
      </c>
    </row>
    <row r="757" spans="1:3">
      <c r="A757" s="86" t="s">
        <v>2665</v>
      </c>
      <c r="B757" s="87">
        <v>0</v>
      </c>
      <c r="C757" s="87">
        <v>115.23</v>
      </c>
    </row>
    <row r="758" spans="1:3">
      <c r="A758" s="86" t="s">
        <v>2666</v>
      </c>
      <c r="B758" s="87">
        <v>1</v>
      </c>
      <c r="C758" s="87">
        <v>137</v>
      </c>
    </row>
    <row r="759" spans="1:3">
      <c r="A759" s="86" t="s">
        <v>2667</v>
      </c>
      <c r="B759" s="87">
        <v>0</v>
      </c>
      <c r="C759" s="87">
        <v>152.6</v>
      </c>
    </row>
    <row r="760" spans="1:3">
      <c r="A760" s="86" t="s">
        <v>2668</v>
      </c>
      <c r="B760" s="87">
        <v>1</v>
      </c>
      <c r="C760" s="87">
        <v>69.67</v>
      </c>
    </row>
    <row r="761" spans="1:3">
      <c r="A761" s="86" t="s">
        <v>2669</v>
      </c>
      <c r="B761" s="87">
        <v>1</v>
      </c>
      <c r="C761" s="87">
        <v>0</v>
      </c>
    </row>
    <row r="762" spans="1:3">
      <c r="A762" s="86" t="s">
        <v>2670</v>
      </c>
      <c r="B762" s="87">
        <v>1</v>
      </c>
      <c r="C762" s="87">
        <v>0</v>
      </c>
    </row>
    <row r="763" spans="1:3">
      <c r="A763" s="86" t="s">
        <v>2671</v>
      </c>
      <c r="B763" s="87">
        <v>0</v>
      </c>
      <c r="C763" s="87">
        <v>111.75</v>
      </c>
    </row>
    <row r="764" spans="1:3">
      <c r="A764" s="86" t="s">
        <v>2672</v>
      </c>
      <c r="B764" s="87">
        <v>0</v>
      </c>
      <c r="C764" s="87">
        <v>149.84</v>
      </c>
    </row>
    <row r="765" spans="1:3">
      <c r="A765" s="86" t="s">
        <v>2673</v>
      </c>
      <c r="B765" s="87">
        <v>1</v>
      </c>
      <c r="C765" s="87">
        <v>169.24</v>
      </c>
    </row>
    <row r="766" spans="1:3">
      <c r="A766" s="86" t="s">
        <v>2674</v>
      </c>
      <c r="B766" s="87">
        <v>0</v>
      </c>
      <c r="C766" s="87">
        <v>141.49</v>
      </c>
    </row>
    <row r="767" spans="1:3">
      <c r="A767" s="86" t="s">
        <v>2675</v>
      </c>
      <c r="B767" s="87">
        <v>0</v>
      </c>
      <c r="C767" s="87">
        <v>259.63</v>
      </c>
    </row>
    <row r="768" spans="1:3">
      <c r="A768" s="86" t="s">
        <v>2676</v>
      </c>
      <c r="B768" s="87">
        <v>0</v>
      </c>
      <c r="C768" s="87">
        <v>269.86</v>
      </c>
    </row>
    <row r="769" spans="1:3">
      <c r="A769" s="86" t="s">
        <v>2677</v>
      </c>
      <c r="B769" s="87">
        <v>0</v>
      </c>
      <c r="C769" s="87">
        <v>191.57</v>
      </c>
    </row>
    <row r="770" spans="1:3">
      <c r="A770" s="86" t="s">
        <v>2678</v>
      </c>
      <c r="B770" s="87">
        <v>0</v>
      </c>
      <c r="C770" s="87">
        <v>164.3</v>
      </c>
    </row>
    <row r="771" spans="1:3">
      <c r="A771" s="86" t="s">
        <v>2679</v>
      </c>
      <c r="B771" s="87">
        <v>0</v>
      </c>
      <c r="C771" s="87">
        <v>122.23</v>
      </c>
    </row>
    <row r="772" spans="1:3">
      <c r="A772" s="86" t="s">
        <v>2680</v>
      </c>
      <c r="B772" s="87">
        <v>0</v>
      </c>
      <c r="C772" s="87">
        <v>91.95</v>
      </c>
    </row>
    <row r="773" spans="1:3">
      <c r="A773" s="86" t="s">
        <v>2681</v>
      </c>
      <c r="B773" s="87">
        <v>0</v>
      </c>
      <c r="C773" s="87">
        <v>88.45</v>
      </c>
    </row>
    <row r="774" spans="1:3">
      <c r="A774" s="86" t="s">
        <v>2682</v>
      </c>
      <c r="B774" s="87">
        <v>2</v>
      </c>
      <c r="C774" s="87">
        <v>178.43</v>
      </c>
    </row>
    <row r="775" spans="1:3">
      <c r="A775" s="86" t="s">
        <v>2683</v>
      </c>
      <c r="B775" s="87">
        <v>0</v>
      </c>
      <c r="C775" s="87">
        <v>117.43</v>
      </c>
    </row>
    <row r="776" spans="1:3">
      <c r="A776" s="86" t="s">
        <v>2684</v>
      </c>
      <c r="B776" s="87">
        <v>1</v>
      </c>
      <c r="C776" s="87">
        <v>127.79</v>
      </c>
    </row>
    <row r="777" spans="1:3">
      <c r="A777" s="86" t="s">
        <v>2685</v>
      </c>
      <c r="B777" s="87">
        <v>1</v>
      </c>
      <c r="C777" s="87">
        <v>106.9</v>
      </c>
    </row>
    <row r="778" spans="1:3">
      <c r="A778" s="86" t="s">
        <v>2686</v>
      </c>
      <c r="B778" s="87">
        <v>0</v>
      </c>
      <c r="C778" s="87">
        <v>196.46</v>
      </c>
    </row>
    <row r="779" spans="1:3">
      <c r="A779" s="86" t="s">
        <v>2687</v>
      </c>
      <c r="B779" s="87">
        <v>0</v>
      </c>
      <c r="C779" s="87">
        <v>195.76</v>
      </c>
    </row>
    <row r="780" spans="1:3">
      <c r="A780" s="86" t="s">
        <v>2688</v>
      </c>
      <c r="B780" s="87">
        <v>0</v>
      </c>
      <c r="C780" s="87">
        <v>112.57</v>
      </c>
    </row>
    <row r="781" spans="1:3">
      <c r="A781" s="86" t="s">
        <v>2689</v>
      </c>
      <c r="B781" s="87">
        <v>0</v>
      </c>
      <c r="C781" s="87">
        <v>207.69</v>
      </c>
    </row>
    <row r="782" spans="1:3">
      <c r="A782" s="86" t="s">
        <v>2690</v>
      </c>
      <c r="B782" s="87">
        <v>0</v>
      </c>
      <c r="C782" s="87">
        <v>120.98</v>
      </c>
    </row>
    <row r="783" spans="1:3">
      <c r="A783" s="86" t="s">
        <v>2691</v>
      </c>
      <c r="B783" s="87">
        <v>0</v>
      </c>
      <c r="C783" s="87">
        <v>186.04</v>
      </c>
    </row>
    <row r="784" spans="1:3">
      <c r="A784" s="86" t="s">
        <v>2692</v>
      </c>
      <c r="B784" s="87">
        <v>0</v>
      </c>
      <c r="C784" s="87">
        <v>626.64</v>
      </c>
    </row>
    <row r="785" spans="1:3">
      <c r="A785" s="86" t="s">
        <v>2693</v>
      </c>
      <c r="B785" s="87">
        <v>0</v>
      </c>
      <c r="C785" s="87">
        <v>537.84</v>
      </c>
    </row>
    <row r="786" spans="1:3">
      <c r="A786" s="86" t="s">
        <v>2694</v>
      </c>
      <c r="B786" s="87">
        <v>0</v>
      </c>
      <c r="C786" s="87">
        <v>692.56</v>
      </c>
    </row>
    <row r="787" spans="1:3">
      <c r="A787" s="86" t="s">
        <v>2695</v>
      </c>
      <c r="B787" s="87">
        <v>0</v>
      </c>
      <c r="C787" s="87">
        <v>600.5</v>
      </c>
    </row>
    <row r="788" spans="1:3">
      <c r="A788" s="86" t="s">
        <v>2696</v>
      </c>
      <c r="B788" s="87">
        <v>0</v>
      </c>
      <c r="C788" s="87">
        <v>752.85</v>
      </c>
    </row>
    <row r="789" spans="1:3">
      <c r="A789" s="86" t="s">
        <v>2697</v>
      </c>
      <c r="B789" s="87">
        <v>0</v>
      </c>
      <c r="C789" s="87">
        <v>667.3</v>
      </c>
    </row>
    <row r="790" spans="1:3">
      <c r="A790" s="86" t="s">
        <v>2698</v>
      </c>
      <c r="B790" s="87">
        <v>0</v>
      </c>
      <c r="C790" s="87">
        <v>849.63</v>
      </c>
    </row>
    <row r="791" spans="1:3">
      <c r="A791" s="86" t="s">
        <v>2699</v>
      </c>
      <c r="B791" s="87">
        <v>0</v>
      </c>
      <c r="C791" s="87">
        <v>782.14</v>
      </c>
    </row>
    <row r="792" spans="1:3">
      <c r="A792" s="86" t="s">
        <v>2700</v>
      </c>
      <c r="B792" s="87">
        <v>0</v>
      </c>
      <c r="C792" s="87">
        <v>311.02999999999997</v>
      </c>
    </row>
    <row r="793" spans="1:3">
      <c r="A793" s="86" t="s">
        <v>2701</v>
      </c>
      <c r="B793" s="87">
        <v>0</v>
      </c>
      <c r="C793" s="87">
        <v>177.83</v>
      </c>
    </row>
    <row r="794" spans="1:3">
      <c r="A794" s="86" t="s">
        <v>2702</v>
      </c>
      <c r="B794" s="87">
        <v>0</v>
      </c>
      <c r="C794" s="87">
        <v>282.32</v>
      </c>
    </row>
    <row r="795" spans="1:3">
      <c r="A795" s="86" t="s">
        <v>2703</v>
      </c>
      <c r="B795" s="87">
        <v>0</v>
      </c>
      <c r="C795" s="87">
        <v>164.5</v>
      </c>
    </row>
    <row r="796" spans="1:3">
      <c r="A796" s="86" t="s">
        <v>2704</v>
      </c>
      <c r="B796" s="87">
        <v>0</v>
      </c>
      <c r="C796" s="87">
        <v>270.29000000000002</v>
      </c>
    </row>
    <row r="797" spans="1:3">
      <c r="A797" s="86" t="s">
        <v>2705</v>
      </c>
      <c r="B797" s="87">
        <v>0</v>
      </c>
      <c r="C797" s="87">
        <v>152.46</v>
      </c>
    </row>
    <row r="798" spans="1:3">
      <c r="A798" s="86" t="s">
        <v>2706</v>
      </c>
      <c r="B798" s="87">
        <v>0</v>
      </c>
      <c r="C798" s="87">
        <v>258.25</v>
      </c>
    </row>
    <row r="799" spans="1:3">
      <c r="A799" s="86" t="s">
        <v>2707</v>
      </c>
      <c r="B799" s="87">
        <v>0</v>
      </c>
      <c r="C799" s="87">
        <v>140.43</v>
      </c>
    </row>
    <row r="800" spans="1:3">
      <c r="A800" s="86" t="s">
        <v>2708</v>
      </c>
      <c r="B800" s="87">
        <v>64</v>
      </c>
      <c r="C800" s="87">
        <v>10882.56</v>
      </c>
    </row>
    <row r="801" spans="1:3">
      <c r="A801" s="86" t="s">
        <v>2709</v>
      </c>
      <c r="B801" s="87">
        <v>0</v>
      </c>
      <c r="C801" s="87">
        <v>647.55999999999995</v>
      </c>
    </row>
    <row r="802" spans="1:3">
      <c r="A802" s="86" t="s">
        <v>2710</v>
      </c>
      <c r="B802" s="87">
        <v>0</v>
      </c>
      <c r="C802" s="87">
        <v>736.33</v>
      </c>
    </row>
    <row r="803" spans="1:3">
      <c r="A803" s="86" t="s">
        <v>2711</v>
      </c>
      <c r="B803" s="87">
        <v>0</v>
      </c>
      <c r="C803" s="87">
        <v>170.31</v>
      </c>
    </row>
    <row r="804" spans="1:3">
      <c r="A804" s="86" t="s">
        <v>2712</v>
      </c>
      <c r="B804" s="87">
        <v>0</v>
      </c>
      <c r="C804" s="87">
        <v>147.94999999999999</v>
      </c>
    </row>
    <row r="805" spans="1:3">
      <c r="A805" s="86" t="s">
        <v>2713</v>
      </c>
      <c r="B805" s="87">
        <v>0</v>
      </c>
      <c r="C805" s="87">
        <v>138.36000000000001</v>
      </c>
    </row>
    <row r="806" spans="1:3">
      <c r="A806" s="86" t="s">
        <v>2714</v>
      </c>
      <c r="B806" s="87">
        <v>0</v>
      </c>
      <c r="C806" s="87">
        <v>83.99</v>
      </c>
    </row>
    <row r="807" spans="1:3">
      <c r="A807" s="86" t="s">
        <v>2715</v>
      </c>
      <c r="B807" s="87">
        <v>1</v>
      </c>
      <c r="C807" s="87">
        <v>115.36</v>
      </c>
    </row>
    <row r="808" spans="1:3">
      <c r="A808" s="86" t="s">
        <v>2716</v>
      </c>
      <c r="B808" s="87">
        <v>0</v>
      </c>
      <c r="C808" s="87">
        <v>71.22</v>
      </c>
    </row>
    <row r="809" spans="1:3">
      <c r="A809" s="86" t="s">
        <v>2717</v>
      </c>
      <c r="B809" s="87">
        <v>1</v>
      </c>
      <c r="C809" s="87">
        <v>122.77</v>
      </c>
    </row>
    <row r="810" spans="1:3">
      <c r="A810" s="86" t="s">
        <v>2718</v>
      </c>
      <c r="B810" s="87">
        <v>0</v>
      </c>
      <c r="C810" s="87">
        <v>136.02000000000001</v>
      </c>
    </row>
    <row r="811" spans="1:3">
      <c r="A811" s="86" t="s">
        <v>2719</v>
      </c>
      <c r="B811" s="87">
        <v>0</v>
      </c>
      <c r="C811" s="87">
        <v>160.61000000000001</v>
      </c>
    </row>
    <row r="812" spans="1:3">
      <c r="A812" s="86" t="s">
        <v>2720</v>
      </c>
      <c r="B812" s="87">
        <v>0</v>
      </c>
      <c r="C812" s="87">
        <v>143.78</v>
      </c>
    </row>
    <row r="813" spans="1:3">
      <c r="A813" s="86" t="s">
        <v>2721</v>
      </c>
      <c r="B813" s="87">
        <v>0</v>
      </c>
      <c r="C813" s="87">
        <v>184.68</v>
      </c>
    </row>
    <row r="814" spans="1:3">
      <c r="A814" s="86" t="s">
        <v>2722</v>
      </c>
      <c r="B814" s="87">
        <v>0</v>
      </c>
      <c r="C814" s="87">
        <v>152.19999999999999</v>
      </c>
    </row>
    <row r="815" spans="1:3">
      <c r="A815" s="86" t="s">
        <v>2723</v>
      </c>
      <c r="B815" s="87">
        <v>1</v>
      </c>
      <c r="C815" s="87">
        <v>82.62</v>
      </c>
    </row>
    <row r="816" spans="1:3">
      <c r="A816" s="86" t="s">
        <v>2724</v>
      </c>
      <c r="B816" s="87">
        <v>0</v>
      </c>
      <c r="C816" s="87">
        <v>101.21</v>
      </c>
    </row>
    <row r="817" spans="1:3">
      <c r="A817" s="86" t="s">
        <v>2725</v>
      </c>
      <c r="B817" s="87">
        <v>0</v>
      </c>
      <c r="C817" s="87">
        <v>104.76</v>
      </c>
    </row>
    <row r="818" spans="1:3">
      <c r="A818" s="86" t="s">
        <v>2726</v>
      </c>
      <c r="B818" s="87">
        <v>0</v>
      </c>
      <c r="C818" s="87">
        <v>104.4</v>
      </c>
    </row>
    <row r="819" spans="1:3">
      <c r="A819" s="86" t="s">
        <v>2727</v>
      </c>
      <c r="B819" s="87">
        <v>0</v>
      </c>
      <c r="C819" s="87">
        <v>95.33</v>
      </c>
    </row>
    <row r="820" spans="1:3">
      <c r="A820" s="86" t="s">
        <v>2728</v>
      </c>
      <c r="B820" s="87">
        <v>0</v>
      </c>
      <c r="C820" s="87">
        <v>118.89</v>
      </c>
    </row>
    <row r="821" spans="1:3">
      <c r="A821" s="86" t="s">
        <v>2729</v>
      </c>
      <c r="B821" s="87">
        <v>0</v>
      </c>
      <c r="C821" s="87">
        <v>111.3</v>
      </c>
    </row>
    <row r="822" spans="1:3">
      <c r="A822" s="86" t="s">
        <v>2730</v>
      </c>
      <c r="B822" s="87">
        <v>0</v>
      </c>
      <c r="C822" s="87">
        <v>104.66</v>
      </c>
    </row>
    <row r="823" spans="1:3">
      <c r="A823" s="86" t="s">
        <v>2731</v>
      </c>
      <c r="B823" s="87">
        <v>0</v>
      </c>
      <c r="C823" s="87">
        <v>148.34</v>
      </c>
    </row>
    <row r="824" spans="1:3">
      <c r="A824" s="86" t="s">
        <v>2732</v>
      </c>
      <c r="B824" s="87">
        <v>0</v>
      </c>
      <c r="C824" s="87">
        <v>113.89</v>
      </c>
    </row>
    <row r="825" spans="1:3">
      <c r="A825" s="86" t="s">
        <v>2733</v>
      </c>
      <c r="B825" s="87">
        <v>0</v>
      </c>
      <c r="C825" s="87">
        <v>114.58</v>
      </c>
    </row>
    <row r="826" spans="1:3">
      <c r="A826" s="86" t="s">
        <v>2734</v>
      </c>
      <c r="B826" s="87">
        <v>0</v>
      </c>
      <c r="C826" s="87">
        <v>114.19</v>
      </c>
    </row>
    <row r="827" spans="1:3">
      <c r="A827" s="86" t="s">
        <v>2735</v>
      </c>
      <c r="B827" s="87">
        <v>0</v>
      </c>
      <c r="C827" s="87">
        <v>40</v>
      </c>
    </row>
    <row r="828" spans="1:3">
      <c r="A828" s="86" t="s">
        <v>2736</v>
      </c>
      <c r="B828" s="87">
        <v>0</v>
      </c>
      <c r="C828" s="87">
        <v>45</v>
      </c>
    </row>
    <row r="829" spans="1:3">
      <c r="A829" s="86" t="s">
        <v>2737</v>
      </c>
      <c r="B829" s="87">
        <v>0</v>
      </c>
      <c r="C829" s="87">
        <v>476.4</v>
      </c>
    </row>
    <row r="830" spans="1:3">
      <c r="A830" s="86" t="s">
        <v>2738</v>
      </c>
      <c r="B830" s="87">
        <v>0</v>
      </c>
      <c r="C830" s="87">
        <v>509.89</v>
      </c>
    </row>
    <row r="831" spans="1:3">
      <c r="A831" s="86" t="s">
        <v>2739</v>
      </c>
      <c r="B831" s="87">
        <v>0</v>
      </c>
      <c r="C831" s="87">
        <v>237.97</v>
      </c>
    </row>
    <row r="832" spans="1:3">
      <c r="A832" s="86" t="s">
        <v>2740</v>
      </c>
      <c r="B832" s="87">
        <v>0</v>
      </c>
      <c r="C832" s="87">
        <v>610.89</v>
      </c>
    </row>
    <row r="833" spans="1:3">
      <c r="A833" s="86" t="s">
        <v>2741</v>
      </c>
      <c r="B833" s="87">
        <v>0</v>
      </c>
      <c r="C833" s="87">
        <v>175.77</v>
      </c>
    </row>
    <row r="834" spans="1:3">
      <c r="A834" s="86" t="s">
        <v>2742</v>
      </c>
      <c r="B834" s="87">
        <v>0</v>
      </c>
      <c r="C834" s="87">
        <v>121.39</v>
      </c>
    </row>
    <row r="835" spans="1:3">
      <c r="A835" s="86" t="s">
        <v>2743</v>
      </c>
      <c r="B835" s="87">
        <v>0</v>
      </c>
      <c r="C835" s="87">
        <v>484.34</v>
      </c>
    </row>
    <row r="836" spans="1:3">
      <c r="A836" s="86" t="s">
        <v>2744</v>
      </c>
      <c r="B836" s="87">
        <v>0</v>
      </c>
      <c r="C836" s="87">
        <v>512.29</v>
      </c>
    </row>
    <row r="837" spans="1:3">
      <c r="A837" s="86" t="s">
        <v>2745</v>
      </c>
      <c r="B837" s="87">
        <v>0</v>
      </c>
      <c r="C837" s="87">
        <v>345.22</v>
      </c>
    </row>
    <row r="838" spans="1:3">
      <c r="A838" s="86" t="s">
        <v>2746</v>
      </c>
      <c r="B838" s="87">
        <v>0</v>
      </c>
      <c r="C838" s="87">
        <v>269.61</v>
      </c>
    </row>
    <row r="839" spans="1:3">
      <c r="A839" s="86" t="s">
        <v>2747</v>
      </c>
      <c r="B839" s="87">
        <v>0</v>
      </c>
      <c r="C839" s="87">
        <v>860.11</v>
      </c>
    </row>
    <row r="840" spans="1:3">
      <c r="A840" s="86" t="s">
        <v>2748</v>
      </c>
      <c r="B840" s="87">
        <v>0</v>
      </c>
      <c r="C840" s="87">
        <v>1042.25</v>
      </c>
    </row>
    <row r="841" spans="1:3">
      <c r="A841" s="86" t="s">
        <v>2749</v>
      </c>
      <c r="B841" s="87">
        <v>0</v>
      </c>
      <c r="C841" s="87">
        <v>213.73</v>
      </c>
    </row>
    <row r="842" spans="1:3">
      <c r="A842" s="86" t="s">
        <v>2750</v>
      </c>
      <c r="B842" s="87">
        <v>1</v>
      </c>
      <c r="C842" s="87">
        <v>3126.17</v>
      </c>
    </row>
    <row r="843" spans="1:3">
      <c r="A843" s="86" t="s">
        <v>2751</v>
      </c>
      <c r="B843" s="87">
        <v>1</v>
      </c>
      <c r="C843" s="87">
        <v>3067.37</v>
      </c>
    </row>
    <row r="844" spans="1:3">
      <c r="A844" s="86" t="s">
        <v>2752</v>
      </c>
      <c r="B844" s="87">
        <v>0</v>
      </c>
      <c r="C844" s="87">
        <v>1976.6</v>
      </c>
    </row>
    <row r="845" spans="1:3">
      <c r="A845" s="86" t="s">
        <v>2753</v>
      </c>
      <c r="B845" s="87">
        <v>0</v>
      </c>
      <c r="C845" s="87">
        <v>2086.58</v>
      </c>
    </row>
    <row r="846" spans="1:3">
      <c r="A846" s="86" t="s">
        <v>2754</v>
      </c>
      <c r="B846" s="87">
        <v>1</v>
      </c>
      <c r="C846" s="87">
        <v>2917.67</v>
      </c>
    </row>
    <row r="847" spans="1:3">
      <c r="A847" s="86" t="s">
        <v>2755</v>
      </c>
      <c r="B847" s="87">
        <v>1</v>
      </c>
      <c r="C847" s="87">
        <v>2773.78</v>
      </c>
    </row>
    <row r="848" spans="1:3">
      <c r="A848" s="86" t="s">
        <v>2756</v>
      </c>
      <c r="B848" s="87">
        <v>0</v>
      </c>
      <c r="C848" s="87">
        <v>2145.6999999999998</v>
      </c>
    </row>
    <row r="849" spans="1:3">
      <c r="A849" s="86" t="s">
        <v>2757</v>
      </c>
      <c r="B849" s="87">
        <v>0</v>
      </c>
      <c r="C849" s="87">
        <v>2071.83</v>
      </c>
    </row>
    <row r="850" spans="1:3">
      <c r="A850" s="86" t="s">
        <v>2758</v>
      </c>
      <c r="B850" s="87">
        <v>1</v>
      </c>
      <c r="C850" s="87">
        <v>3176.11</v>
      </c>
    </row>
    <row r="851" spans="1:3">
      <c r="A851" s="86" t="s">
        <v>2759</v>
      </c>
      <c r="B851" s="87">
        <v>1</v>
      </c>
      <c r="C851" s="87">
        <v>3068.19</v>
      </c>
    </row>
    <row r="852" spans="1:3">
      <c r="A852" s="86" t="s">
        <v>2760</v>
      </c>
      <c r="B852" s="87">
        <v>0</v>
      </c>
      <c r="C852" s="87">
        <v>1936.6</v>
      </c>
    </row>
    <row r="853" spans="1:3">
      <c r="A853" s="86" t="s">
        <v>2761</v>
      </c>
      <c r="B853" s="87">
        <v>0</v>
      </c>
      <c r="C853" s="87">
        <v>2066.42</v>
      </c>
    </row>
    <row r="854" spans="1:3">
      <c r="A854" s="86" t="s">
        <v>2762</v>
      </c>
      <c r="B854" s="87">
        <v>3</v>
      </c>
      <c r="C854" s="87">
        <v>516.92999999999995</v>
      </c>
    </row>
    <row r="855" spans="1:3">
      <c r="A855" s="86" t="s">
        <v>2763</v>
      </c>
      <c r="B855" s="87">
        <v>4</v>
      </c>
      <c r="C855" s="87">
        <v>509.07</v>
      </c>
    </row>
    <row r="856" spans="1:3">
      <c r="A856" s="86" t="s">
        <v>2764</v>
      </c>
      <c r="B856" s="87">
        <v>1</v>
      </c>
      <c r="C856" s="87">
        <v>124.15</v>
      </c>
    </row>
    <row r="857" spans="1:3">
      <c r="A857" s="86" t="s">
        <v>2765</v>
      </c>
      <c r="B857" s="87">
        <v>0</v>
      </c>
      <c r="C857" s="87">
        <v>264.83999999999997</v>
      </c>
    </row>
    <row r="858" spans="1:3">
      <c r="A858" s="86" t="s">
        <v>2766</v>
      </c>
      <c r="B858" s="87">
        <v>0</v>
      </c>
      <c r="C858" s="87">
        <v>108.29</v>
      </c>
    </row>
    <row r="859" spans="1:3">
      <c r="A859" s="86" t="s">
        <v>2767</v>
      </c>
      <c r="B859" s="87">
        <v>0</v>
      </c>
      <c r="C859" s="87">
        <v>126.43</v>
      </c>
    </row>
    <row r="860" spans="1:3">
      <c r="A860" s="86" t="s">
        <v>2768</v>
      </c>
      <c r="B860" s="87">
        <v>0</v>
      </c>
      <c r="C860" s="87">
        <v>122.99</v>
      </c>
    </row>
    <row r="861" spans="1:3">
      <c r="A861" s="86" t="s">
        <v>2769</v>
      </c>
      <c r="B861" s="87">
        <v>0</v>
      </c>
      <c r="C861" s="87">
        <v>258.04000000000002</v>
      </c>
    </row>
    <row r="862" spans="1:3">
      <c r="A862" s="86" t="s">
        <v>2770</v>
      </c>
      <c r="B862" s="87">
        <v>1</v>
      </c>
      <c r="C862" s="87">
        <v>193.9</v>
      </c>
    </row>
    <row r="863" spans="1:3">
      <c r="A863" s="86" t="s">
        <v>2771</v>
      </c>
      <c r="B863" s="87">
        <v>0</v>
      </c>
      <c r="C863" s="87">
        <v>223.27</v>
      </c>
    </row>
    <row r="864" spans="1:3">
      <c r="A864" s="86" t="s">
        <v>2772</v>
      </c>
      <c r="B864" s="87">
        <v>0</v>
      </c>
      <c r="C864" s="87">
        <v>295.27999999999997</v>
      </c>
    </row>
    <row r="865" spans="1:3">
      <c r="A865" s="86" t="s">
        <v>2773</v>
      </c>
      <c r="B865" s="87">
        <v>3</v>
      </c>
      <c r="C865" s="87">
        <v>289.49</v>
      </c>
    </row>
    <row r="866" spans="1:3">
      <c r="A866" s="86" t="s">
        <v>2774</v>
      </c>
      <c r="B866" s="87">
        <v>0</v>
      </c>
      <c r="C866" s="87">
        <v>310.64</v>
      </c>
    </row>
    <row r="867" spans="1:3">
      <c r="A867" s="86" t="s">
        <v>2775</v>
      </c>
      <c r="B867" s="87">
        <v>0</v>
      </c>
      <c r="C867" s="87">
        <v>281.11</v>
      </c>
    </row>
    <row r="868" spans="1:3">
      <c r="A868" s="86" t="s">
        <v>2776</v>
      </c>
      <c r="B868" s="87">
        <v>1</v>
      </c>
      <c r="C868" s="87">
        <v>279.88</v>
      </c>
    </row>
    <row r="869" spans="1:3">
      <c r="A869" s="86" t="s">
        <v>2777</v>
      </c>
      <c r="B869" s="87">
        <v>0</v>
      </c>
      <c r="C869" s="87">
        <v>263.61</v>
      </c>
    </row>
    <row r="870" spans="1:3">
      <c r="A870" s="86" t="s">
        <v>2778</v>
      </c>
      <c r="B870" s="87">
        <v>1</v>
      </c>
      <c r="C870" s="87">
        <v>204.71</v>
      </c>
    </row>
    <row r="871" spans="1:3">
      <c r="A871" s="86" t="s">
        <v>2779</v>
      </c>
      <c r="B871" s="87">
        <v>0</v>
      </c>
      <c r="C871" s="87">
        <v>265.98</v>
      </c>
    </row>
    <row r="872" spans="1:3">
      <c r="A872" s="86" t="s">
        <v>2780</v>
      </c>
      <c r="B872" s="87">
        <v>3</v>
      </c>
      <c r="C872" s="87">
        <v>15022.05</v>
      </c>
    </row>
    <row r="873" spans="1:3">
      <c r="A873" s="86" t="s">
        <v>2781</v>
      </c>
      <c r="B873" s="87">
        <v>2</v>
      </c>
      <c r="C873" s="87">
        <v>1907.83</v>
      </c>
    </row>
    <row r="874" spans="1:3">
      <c r="A874" s="86" t="s">
        <v>2782</v>
      </c>
      <c r="B874" s="87">
        <v>2</v>
      </c>
      <c r="C874" s="87">
        <v>1738.84</v>
      </c>
    </row>
    <row r="875" spans="1:3">
      <c r="A875" s="86" t="s">
        <v>2783</v>
      </c>
      <c r="B875" s="87">
        <v>0</v>
      </c>
      <c r="C875" s="87">
        <v>156.6</v>
      </c>
    </row>
    <row r="876" spans="1:3">
      <c r="A876" s="86" t="s">
        <v>2784</v>
      </c>
      <c r="B876" s="87">
        <v>0</v>
      </c>
      <c r="C876" s="87">
        <v>146.6</v>
      </c>
    </row>
    <row r="877" spans="1:3">
      <c r="A877" s="86" t="s">
        <v>2785</v>
      </c>
      <c r="B877" s="87">
        <v>0</v>
      </c>
      <c r="C877" s="87">
        <v>138.44</v>
      </c>
    </row>
    <row r="878" spans="1:3">
      <c r="A878" s="86" t="s">
        <v>2786</v>
      </c>
      <c r="B878" s="87">
        <v>0</v>
      </c>
      <c r="C878" s="87">
        <v>126.17</v>
      </c>
    </row>
    <row r="879" spans="1:3">
      <c r="A879" s="86" t="s">
        <v>2787</v>
      </c>
      <c r="B879" s="87">
        <v>0</v>
      </c>
      <c r="C879" s="87">
        <v>154.27000000000001</v>
      </c>
    </row>
    <row r="880" spans="1:3">
      <c r="A880" s="86" t="s">
        <v>2788</v>
      </c>
      <c r="B880" s="87">
        <v>0</v>
      </c>
      <c r="C880" s="87">
        <v>113.2</v>
      </c>
    </row>
    <row r="881" spans="1:3">
      <c r="A881" s="86" t="s">
        <v>2789</v>
      </c>
      <c r="B881" s="87">
        <v>0</v>
      </c>
      <c r="C881" s="87">
        <v>148.18</v>
      </c>
    </row>
    <row r="882" spans="1:3">
      <c r="A882" s="86" t="s">
        <v>2790</v>
      </c>
      <c r="B882" s="87">
        <v>0</v>
      </c>
      <c r="C882" s="87">
        <v>138.18</v>
      </c>
    </row>
    <row r="883" spans="1:3">
      <c r="A883" s="86" t="s">
        <v>2791</v>
      </c>
      <c r="B883" s="87">
        <v>34</v>
      </c>
      <c r="C883" s="87">
        <v>3901.41</v>
      </c>
    </row>
    <row r="884" spans="1:3">
      <c r="A884" s="86" t="s">
        <v>2792</v>
      </c>
      <c r="B884" s="87">
        <v>1</v>
      </c>
      <c r="C884" s="87">
        <v>185.52</v>
      </c>
    </row>
    <row r="885" spans="1:3">
      <c r="A885" s="86" t="s">
        <v>2793</v>
      </c>
      <c r="B885" s="87">
        <v>0</v>
      </c>
      <c r="C885" s="87">
        <v>336.74</v>
      </c>
    </row>
    <row r="886" spans="1:3">
      <c r="A886" s="86" t="s">
        <v>2794</v>
      </c>
      <c r="B886" s="87">
        <v>2</v>
      </c>
      <c r="C886" s="87">
        <v>281.83999999999997</v>
      </c>
    </row>
    <row r="887" spans="1:3">
      <c r="A887" s="86" t="s">
        <v>2795</v>
      </c>
      <c r="B887" s="87">
        <v>1</v>
      </c>
      <c r="C887" s="87">
        <v>560.03</v>
      </c>
    </row>
    <row r="888" spans="1:3">
      <c r="A888" s="86" t="s">
        <v>2796</v>
      </c>
      <c r="B888" s="87">
        <v>0</v>
      </c>
      <c r="C888" s="87">
        <v>400.89</v>
      </c>
    </row>
    <row r="889" spans="1:3">
      <c r="A889" s="86" t="s">
        <v>2797</v>
      </c>
      <c r="B889" s="87">
        <v>1</v>
      </c>
      <c r="C889" s="87">
        <v>591.73</v>
      </c>
    </row>
    <row r="890" spans="1:3">
      <c r="A890" s="86" t="s">
        <v>2798</v>
      </c>
      <c r="B890" s="87">
        <v>1</v>
      </c>
      <c r="C890" s="87">
        <v>555.89</v>
      </c>
    </row>
    <row r="891" spans="1:3">
      <c r="A891" s="86" t="s">
        <v>2799</v>
      </c>
      <c r="B891" s="87">
        <v>0</v>
      </c>
      <c r="C891" s="87">
        <v>341.39</v>
      </c>
    </row>
    <row r="892" spans="1:3">
      <c r="A892" s="86" t="s">
        <v>2800</v>
      </c>
      <c r="B892" s="87">
        <v>2</v>
      </c>
      <c r="C892" s="87">
        <v>623.03</v>
      </c>
    </row>
    <row r="893" spans="1:3">
      <c r="A893" s="86" t="s">
        <v>2801</v>
      </c>
      <c r="B893" s="87">
        <v>1</v>
      </c>
      <c r="C893" s="87">
        <v>189.66</v>
      </c>
    </row>
    <row r="894" spans="1:3">
      <c r="A894" s="86" t="s">
        <v>2802</v>
      </c>
      <c r="B894" s="87">
        <v>1</v>
      </c>
      <c r="C894" s="87">
        <v>430.42</v>
      </c>
    </row>
    <row r="895" spans="1:3">
      <c r="A895" s="86" t="s">
        <v>2803</v>
      </c>
      <c r="B895" s="87">
        <v>2</v>
      </c>
      <c r="C895" s="87">
        <v>280.13</v>
      </c>
    </row>
    <row r="896" spans="1:3">
      <c r="A896" s="86" t="s">
        <v>2804</v>
      </c>
      <c r="B896" s="87">
        <v>0</v>
      </c>
      <c r="C896" s="87">
        <v>139.01</v>
      </c>
    </row>
    <row r="897" spans="1:3">
      <c r="A897" s="86" t="s">
        <v>2805</v>
      </c>
      <c r="B897" s="87">
        <v>0</v>
      </c>
      <c r="C897" s="87">
        <v>144.91</v>
      </c>
    </row>
    <row r="898" spans="1:3">
      <c r="A898" s="86" t="s">
        <v>2806</v>
      </c>
      <c r="B898" s="87">
        <v>1</v>
      </c>
      <c r="C898" s="87">
        <v>444.91</v>
      </c>
    </row>
    <row r="899" spans="1:3">
      <c r="A899" s="86" t="s">
        <v>2807</v>
      </c>
      <c r="B899" s="87">
        <v>0</v>
      </c>
      <c r="C899" s="87">
        <v>272.72000000000003</v>
      </c>
    </row>
    <row r="900" spans="1:3">
      <c r="A900" s="86" t="s">
        <v>2808</v>
      </c>
      <c r="B900" s="87">
        <v>0</v>
      </c>
      <c r="C900" s="87">
        <v>101.44</v>
      </c>
    </row>
    <row r="901" spans="1:3">
      <c r="A901" s="86" t="s">
        <v>2809</v>
      </c>
      <c r="B901" s="87">
        <v>0</v>
      </c>
      <c r="C901" s="87">
        <v>103.43</v>
      </c>
    </row>
    <row r="902" spans="1:3">
      <c r="A902" s="86" t="s">
        <v>2810</v>
      </c>
      <c r="B902" s="87">
        <v>0</v>
      </c>
      <c r="C902" s="87">
        <v>117.52</v>
      </c>
    </row>
    <row r="903" spans="1:3">
      <c r="A903" s="86" t="s">
        <v>2811</v>
      </c>
      <c r="B903" s="87">
        <v>0</v>
      </c>
      <c r="C903" s="87">
        <v>101.44</v>
      </c>
    </row>
    <row r="904" spans="1:3">
      <c r="A904" s="86" t="s">
        <v>2812</v>
      </c>
      <c r="B904" s="87">
        <v>0</v>
      </c>
      <c r="C904" s="87">
        <v>103.01</v>
      </c>
    </row>
    <row r="905" spans="1:3">
      <c r="A905" s="86" t="s">
        <v>2813</v>
      </c>
      <c r="B905" s="87">
        <v>0</v>
      </c>
      <c r="C905" s="87">
        <v>117.52</v>
      </c>
    </row>
    <row r="906" spans="1:3">
      <c r="A906" s="86" t="s">
        <v>2814</v>
      </c>
      <c r="B906" s="87">
        <v>1</v>
      </c>
      <c r="C906" s="87">
        <v>3096.26</v>
      </c>
    </row>
    <row r="907" spans="1:3">
      <c r="A907" s="86" t="s">
        <v>2815</v>
      </c>
      <c r="B907" s="87">
        <v>1</v>
      </c>
      <c r="C907" s="87">
        <v>3096.55</v>
      </c>
    </row>
    <row r="908" spans="1:3">
      <c r="A908" s="86" t="s">
        <v>2816</v>
      </c>
      <c r="B908" s="87">
        <v>0</v>
      </c>
      <c r="C908" s="87">
        <v>2317.54</v>
      </c>
    </row>
    <row r="909" spans="1:3">
      <c r="A909" s="86" t="s">
        <v>2817</v>
      </c>
      <c r="B909" s="87">
        <v>0</v>
      </c>
      <c r="C909" s="87">
        <v>2316.87</v>
      </c>
    </row>
    <row r="910" spans="1:3">
      <c r="A910" s="86" t="s">
        <v>2818</v>
      </c>
      <c r="B910" s="87">
        <v>1</v>
      </c>
      <c r="C910" s="87">
        <v>3171.97</v>
      </c>
    </row>
    <row r="911" spans="1:3">
      <c r="A911" s="86" t="s">
        <v>2819</v>
      </c>
      <c r="B911" s="87">
        <v>1</v>
      </c>
      <c r="C911" s="87">
        <v>3171.35</v>
      </c>
    </row>
    <row r="912" spans="1:3">
      <c r="A912" s="86" t="s">
        <v>2820</v>
      </c>
      <c r="B912" s="87">
        <v>0</v>
      </c>
      <c r="C912" s="87">
        <v>2231.9699999999998</v>
      </c>
    </row>
    <row r="913" spans="1:3">
      <c r="A913" s="86" t="s">
        <v>2821</v>
      </c>
      <c r="B913" s="87">
        <v>0</v>
      </c>
      <c r="C913" s="87">
        <v>2231.73</v>
      </c>
    </row>
    <row r="914" spans="1:3">
      <c r="A914" s="86" t="s">
        <v>2822</v>
      </c>
      <c r="B914" s="87">
        <v>0</v>
      </c>
      <c r="C914" s="87">
        <v>200.71</v>
      </c>
    </row>
    <row r="915" spans="1:3">
      <c r="A915" s="86" t="s">
        <v>2823</v>
      </c>
      <c r="B915" s="87">
        <v>0</v>
      </c>
      <c r="C915" s="87">
        <v>190.63</v>
      </c>
    </row>
    <row r="916" spans="1:3">
      <c r="A916" s="86" t="s">
        <v>2824</v>
      </c>
      <c r="B916" s="87">
        <v>2</v>
      </c>
      <c r="C916" s="87">
        <v>183.62</v>
      </c>
    </row>
    <row r="917" spans="1:3">
      <c r="A917" s="86" t="s">
        <v>2825</v>
      </c>
      <c r="B917" s="87">
        <v>2</v>
      </c>
      <c r="C917" s="87">
        <v>186.62</v>
      </c>
    </row>
    <row r="918" spans="1:3">
      <c r="A918" s="86" t="s">
        <v>2826</v>
      </c>
      <c r="B918" s="87">
        <v>0</v>
      </c>
      <c r="C918" s="87">
        <v>191.81</v>
      </c>
    </row>
    <row r="919" spans="1:3">
      <c r="A919" s="86" t="s">
        <v>2827</v>
      </c>
      <c r="B919" s="87">
        <v>2</v>
      </c>
      <c r="C919" s="87">
        <v>163.15</v>
      </c>
    </row>
    <row r="920" spans="1:3">
      <c r="A920" s="86" t="s">
        <v>2828</v>
      </c>
      <c r="B920" s="87">
        <v>2</v>
      </c>
      <c r="C920" s="87">
        <v>171.69</v>
      </c>
    </row>
    <row r="921" spans="1:3">
      <c r="A921" s="86" t="s">
        <v>2829</v>
      </c>
      <c r="B921" s="87">
        <v>0</v>
      </c>
      <c r="C921" s="87">
        <v>194.2</v>
      </c>
    </row>
    <row r="922" spans="1:3">
      <c r="A922" s="86" t="s">
        <v>2830</v>
      </c>
      <c r="B922" s="87">
        <v>2</v>
      </c>
      <c r="C922" s="87">
        <v>173.9</v>
      </c>
    </row>
    <row r="923" spans="1:3">
      <c r="A923" s="86" t="s">
        <v>2831</v>
      </c>
      <c r="B923" s="87">
        <v>0</v>
      </c>
      <c r="C923" s="87">
        <v>221.95</v>
      </c>
    </row>
    <row r="924" spans="1:3">
      <c r="A924" s="86" t="s">
        <v>2832</v>
      </c>
      <c r="B924" s="87">
        <v>2</v>
      </c>
      <c r="C924" s="87">
        <v>40.200000000000003</v>
      </c>
    </row>
    <row r="925" spans="1:3">
      <c r="A925" s="86" t="s">
        <v>2833</v>
      </c>
      <c r="B925" s="87">
        <v>5</v>
      </c>
      <c r="C925" s="87">
        <v>566.23</v>
      </c>
    </row>
    <row r="926" spans="1:3">
      <c r="A926" s="86" t="s">
        <v>2834</v>
      </c>
      <c r="B926" s="87">
        <v>7</v>
      </c>
      <c r="C926" s="87">
        <v>955.71</v>
      </c>
    </row>
    <row r="927" spans="1:3">
      <c r="A927" s="86" t="s">
        <v>2835</v>
      </c>
      <c r="B927" s="87">
        <v>6</v>
      </c>
      <c r="C927" s="87">
        <v>466.19</v>
      </c>
    </row>
    <row r="928" spans="1:3">
      <c r="A928" s="86" t="s">
        <v>2836</v>
      </c>
      <c r="B928" s="87">
        <v>6</v>
      </c>
      <c r="C928" s="87">
        <v>680.89</v>
      </c>
    </row>
    <row r="929" spans="1:3">
      <c r="A929" s="86" t="s">
        <v>2837</v>
      </c>
      <c r="B929" s="87">
        <v>7</v>
      </c>
      <c r="C929" s="87">
        <v>430.32</v>
      </c>
    </row>
    <row r="930" spans="1:3">
      <c r="A930" s="86" t="s">
        <v>2838</v>
      </c>
      <c r="B930" s="87">
        <v>1</v>
      </c>
      <c r="C930" s="87">
        <v>214.55</v>
      </c>
    </row>
    <row r="931" spans="1:3">
      <c r="A931" s="86" t="s">
        <v>2839</v>
      </c>
      <c r="B931" s="87">
        <v>2</v>
      </c>
      <c r="C931" s="87">
        <v>185.42</v>
      </c>
    </row>
    <row r="932" spans="1:3">
      <c r="A932" s="86" t="s">
        <v>2840</v>
      </c>
      <c r="B932" s="87">
        <v>0</v>
      </c>
      <c r="C932" s="87">
        <v>235.55</v>
      </c>
    </row>
    <row r="933" spans="1:3">
      <c r="A933" s="86" t="s">
        <v>2841</v>
      </c>
      <c r="B933" s="87">
        <v>22</v>
      </c>
      <c r="C933" s="87">
        <v>1744.47</v>
      </c>
    </row>
    <row r="934" spans="1:3">
      <c r="A934" s="86" t="s">
        <v>2842</v>
      </c>
      <c r="B934" s="87">
        <v>28</v>
      </c>
      <c r="C934" s="87">
        <v>1499.06</v>
      </c>
    </row>
    <row r="935" spans="1:3">
      <c r="A935" s="86" t="s">
        <v>2843</v>
      </c>
      <c r="B935" s="87">
        <v>35</v>
      </c>
      <c r="C935" s="87">
        <v>2897.74</v>
      </c>
    </row>
    <row r="936" spans="1:3">
      <c r="A936" s="86" t="s">
        <v>2844</v>
      </c>
      <c r="B936" s="87">
        <v>23</v>
      </c>
      <c r="C936" s="87">
        <v>2137.58</v>
      </c>
    </row>
    <row r="937" spans="1:3">
      <c r="A937" s="86" t="s">
        <v>1942</v>
      </c>
      <c r="B937" s="87">
        <v>0</v>
      </c>
      <c r="C937" s="87">
        <v>145.4</v>
      </c>
    </row>
    <row r="938" spans="1:3">
      <c r="A938" s="86" t="s">
        <v>1943</v>
      </c>
      <c r="B938" s="87">
        <v>0</v>
      </c>
      <c r="C938" s="87">
        <v>145.59</v>
      </c>
    </row>
    <row r="939" spans="1:3">
      <c r="A939" s="86" t="s">
        <v>1944</v>
      </c>
      <c r="B939" s="87">
        <v>0</v>
      </c>
      <c r="C939" s="87">
        <v>190.89</v>
      </c>
    </row>
    <row r="940" spans="1:3">
      <c r="A940" s="86" t="s">
        <v>1945</v>
      </c>
      <c r="B940" s="87">
        <v>0</v>
      </c>
      <c r="C940" s="87">
        <v>191.32</v>
      </c>
    </row>
    <row r="941" spans="1:3">
      <c r="A941" s="86" t="s">
        <v>1946</v>
      </c>
      <c r="B941" s="87">
        <v>0</v>
      </c>
      <c r="C941" s="87">
        <v>157.51</v>
      </c>
    </row>
    <row r="942" spans="1:3">
      <c r="A942" s="86" t="s">
        <v>1947</v>
      </c>
      <c r="B942" s="87">
        <v>0</v>
      </c>
      <c r="C942" s="87">
        <v>157.97</v>
      </c>
    </row>
    <row r="943" spans="1:3">
      <c r="A943" s="86" t="s">
        <v>1948</v>
      </c>
      <c r="B943" s="87">
        <v>0</v>
      </c>
      <c r="C943" s="87">
        <v>200.63</v>
      </c>
    </row>
    <row r="944" spans="1:3">
      <c r="A944" s="86" t="s">
        <v>1949</v>
      </c>
      <c r="B944" s="87">
        <v>0</v>
      </c>
      <c r="C944" s="87">
        <v>200.23</v>
      </c>
    </row>
    <row r="945" spans="1:3">
      <c r="A945" s="86" t="s">
        <v>1857</v>
      </c>
      <c r="B945" s="87">
        <v>2</v>
      </c>
      <c r="C945" s="87">
        <v>993.81</v>
      </c>
    </row>
    <row r="946" spans="1:3">
      <c r="A946" s="86" t="s">
        <v>1858</v>
      </c>
      <c r="B946" s="87">
        <v>2</v>
      </c>
      <c r="C946" s="87">
        <v>529</v>
      </c>
    </row>
    <row r="947" spans="1:3">
      <c r="A947" s="86" t="s">
        <v>1859</v>
      </c>
      <c r="B947" s="87">
        <v>0</v>
      </c>
      <c r="C947" s="87">
        <v>632.16999999999996</v>
      </c>
    </row>
    <row r="948" spans="1:3">
      <c r="A948" s="86" t="s">
        <v>1860</v>
      </c>
      <c r="B948" s="87">
        <v>2</v>
      </c>
      <c r="C948" s="87">
        <v>6073.52</v>
      </c>
    </row>
    <row r="949" spans="1:3">
      <c r="A949" s="86" t="s">
        <v>1861</v>
      </c>
      <c r="B949" s="87">
        <v>2</v>
      </c>
      <c r="C949" s="87">
        <v>408.56</v>
      </c>
    </row>
    <row r="950" spans="1:3">
      <c r="A950" s="86" t="s">
        <v>1862</v>
      </c>
      <c r="B950" s="87">
        <v>1</v>
      </c>
      <c r="C950" s="87">
        <v>670.93</v>
      </c>
    </row>
    <row r="951" spans="1:3">
      <c r="A951" s="86" t="s">
        <v>1863</v>
      </c>
      <c r="B951" s="87">
        <v>3</v>
      </c>
      <c r="C951" s="87">
        <v>463.76</v>
      </c>
    </row>
    <row r="952" spans="1:3">
      <c r="A952" s="86" t="s">
        <v>1864</v>
      </c>
      <c r="B952" s="87">
        <v>4</v>
      </c>
      <c r="C952" s="87">
        <v>4642.84</v>
      </c>
    </row>
    <row r="953" spans="1:3">
      <c r="A953" s="86" t="s">
        <v>1865</v>
      </c>
      <c r="B953" s="87">
        <v>2</v>
      </c>
      <c r="C953" s="87">
        <v>277.52</v>
      </c>
    </row>
    <row r="954" spans="1:3">
      <c r="A954" s="86" t="s">
        <v>1866</v>
      </c>
      <c r="B954" s="87">
        <v>2</v>
      </c>
      <c r="C954" s="87">
        <v>756.76</v>
      </c>
    </row>
    <row r="955" spans="1:3">
      <c r="A955" s="86" t="s">
        <v>1867</v>
      </c>
      <c r="B955" s="87">
        <v>0</v>
      </c>
      <c r="C955" s="87">
        <v>681.24</v>
      </c>
    </row>
    <row r="956" spans="1:3">
      <c r="A956" s="86" t="s">
        <v>1868</v>
      </c>
      <c r="B956" s="87">
        <v>3</v>
      </c>
      <c r="C956" s="87">
        <v>6023.53</v>
      </c>
    </row>
    <row r="957" spans="1:3">
      <c r="A957" s="86" t="s">
        <v>1869</v>
      </c>
      <c r="B957" s="87">
        <v>1</v>
      </c>
      <c r="C957" s="87">
        <v>825.02</v>
      </c>
    </row>
    <row r="958" spans="1:3">
      <c r="A958" s="86" t="s">
        <v>1870</v>
      </c>
      <c r="B958" s="87">
        <v>2</v>
      </c>
      <c r="C958" s="87">
        <v>1803.35</v>
      </c>
    </row>
    <row r="959" spans="1:3">
      <c r="A959" s="86" t="s">
        <v>1871</v>
      </c>
      <c r="B959" s="87">
        <v>0</v>
      </c>
      <c r="C959" s="87">
        <v>333.83</v>
      </c>
    </row>
    <row r="960" spans="1:3">
      <c r="A960" s="86" t="s">
        <v>1872</v>
      </c>
      <c r="B960" s="87">
        <v>3</v>
      </c>
      <c r="C960" s="87">
        <v>5636.55</v>
      </c>
    </row>
    <row r="961" spans="1:3">
      <c r="A961" s="86" t="s">
        <v>1873</v>
      </c>
      <c r="B961" s="87">
        <v>5</v>
      </c>
      <c r="C961" s="87">
        <v>3154.52</v>
      </c>
    </row>
    <row r="962" spans="1:3">
      <c r="A962" s="86" t="s">
        <v>1874</v>
      </c>
      <c r="B962" s="87">
        <v>2</v>
      </c>
      <c r="C962" s="87">
        <v>1068.54</v>
      </c>
    </row>
    <row r="963" spans="1:3">
      <c r="A963" s="86" t="s">
        <v>1875</v>
      </c>
      <c r="B963" s="87">
        <v>5</v>
      </c>
      <c r="C963" s="87">
        <v>4495.9799999999996</v>
      </c>
    </row>
    <row r="964" spans="1:3">
      <c r="A964" s="86" t="s">
        <v>1876</v>
      </c>
      <c r="B964" s="87">
        <v>0</v>
      </c>
      <c r="C964" s="87">
        <v>337.24</v>
      </c>
    </row>
    <row r="965" spans="1:3">
      <c r="A965" s="86" t="s">
        <v>1877</v>
      </c>
      <c r="B965" s="87">
        <v>2</v>
      </c>
      <c r="C965" s="87">
        <v>1216.32</v>
      </c>
    </row>
    <row r="966" spans="1:3">
      <c r="A966" s="86" t="s">
        <v>1878</v>
      </c>
      <c r="B966" s="87">
        <v>0</v>
      </c>
      <c r="C966" s="87">
        <v>214.81</v>
      </c>
    </row>
    <row r="967" spans="1:3">
      <c r="A967" s="86" t="s">
        <v>1879</v>
      </c>
      <c r="B967" s="87">
        <v>2</v>
      </c>
      <c r="C967" s="87">
        <v>4257.12</v>
      </c>
    </row>
    <row r="968" spans="1:3">
      <c r="A968" s="86" t="s">
        <v>1880</v>
      </c>
      <c r="B968" s="87">
        <v>0</v>
      </c>
      <c r="C968" s="87">
        <v>214.63</v>
      </c>
    </row>
    <row r="969" spans="1:3">
      <c r="A969" s="86" t="s">
        <v>1881</v>
      </c>
      <c r="B969" s="87">
        <v>2</v>
      </c>
      <c r="C969" s="87">
        <v>4257.34</v>
      </c>
    </row>
    <row r="970" spans="1:3">
      <c r="A970" s="86" t="s">
        <v>1882</v>
      </c>
      <c r="B970" s="87">
        <v>0</v>
      </c>
      <c r="C970" s="87">
        <v>210.32</v>
      </c>
    </row>
    <row r="971" spans="1:3">
      <c r="A971" s="86" t="s">
        <v>1883</v>
      </c>
      <c r="B971" s="87">
        <v>2</v>
      </c>
      <c r="C971" s="87">
        <v>4062.18</v>
      </c>
    </row>
    <row r="972" spans="1:3">
      <c r="A972" s="86" t="s">
        <v>1884</v>
      </c>
      <c r="B972" s="87">
        <v>0</v>
      </c>
      <c r="C972" s="87">
        <v>210.58</v>
      </c>
    </row>
    <row r="973" spans="1:3">
      <c r="A973" s="86" t="s">
        <v>1885</v>
      </c>
      <c r="B973" s="87">
        <v>2</v>
      </c>
      <c r="C973" s="87">
        <v>4062.45</v>
      </c>
    </row>
    <row r="974" spans="1:3">
      <c r="A974" s="86" t="s">
        <v>1886</v>
      </c>
      <c r="B974" s="87">
        <v>1</v>
      </c>
      <c r="C974" s="87">
        <v>2655.8</v>
      </c>
    </row>
    <row r="975" spans="1:3">
      <c r="A975" s="86" t="s">
        <v>1887</v>
      </c>
      <c r="B975" s="87">
        <v>2</v>
      </c>
      <c r="C975" s="87">
        <v>2104.2199999999998</v>
      </c>
    </row>
    <row r="976" spans="1:3">
      <c r="A976" s="86" t="s">
        <v>1888</v>
      </c>
      <c r="B976" s="87">
        <v>1</v>
      </c>
      <c r="C976" s="87">
        <v>2655.66</v>
      </c>
    </row>
    <row r="977" spans="1:3">
      <c r="A977" s="86" t="s">
        <v>1889</v>
      </c>
      <c r="B977" s="87">
        <v>2</v>
      </c>
      <c r="C977" s="87">
        <v>2104.9499999999998</v>
      </c>
    </row>
    <row r="978" spans="1:3">
      <c r="A978" s="86" t="s">
        <v>1890</v>
      </c>
      <c r="B978" s="87">
        <v>1</v>
      </c>
      <c r="C978" s="87">
        <v>2726.32</v>
      </c>
    </row>
    <row r="979" spans="1:3">
      <c r="A979" s="86" t="s">
        <v>1891</v>
      </c>
      <c r="B979" s="87">
        <v>2</v>
      </c>
      <c r="C979" s="87">
        <v>2050.04</v>
      </c>
    </row>
    <row r="980" spans="1:3">
      <c r="A980" s="86" t="s">
        <v>1892</v>
      </c>
      <c r="B980" s="87">
        <v>1</v>
      </c>
      <c r="C980" s="87">
        <v>2726.24</v>
      </c>
    </row>
    <row r="981" spans="1:3">
      <c r="A981" s="86" t="s">
        <v>1893</v>
      </c>
      <c r="B981" s="87">
        <v>2</v>
      </c>
      <c r="C981" s="87">
        <v>2049.27</v>
      </c>
    </row>
    <row r="982" spans="1:3">
      <c r="A982" s="86" t="s">
        <v>1894</v>
      </c>
      <c r="B982" s="87">
        <v>2</v>
      </c>
      <c r="C982" s="87">
        <v>5728.41</v>
      </c>
    </row>
    <row r="983" spans="1:3">
      <c r="A983" s="86" t="s">
        <v>1895</v>
      </c>
      <c r="B983" s="87">
        <v>0</v>
      </c>
      <c r="C983" s="87">
        <v>407.96</v>
      </c>
    </row>
    <row r="984" spans="1:3">
      <c r="A984" s="86" t="s">
        <v>1896</v>
      </c>
      <c r="B984" s="87">
        <v>2</v>
      </c>
      <c r="C984" s="87">
        <v>5841.01</v>
      </c>
    </row>
    <row r="985" spans="1:3">
      <c r="A985" s="86" t="s">
        <v>1897</v>
      </c>
      <c r="B985" s="87">
        <v>0</v>
      </c>
      <c r="C985" s="87">
        <v>405.02</v>
      </c>
    </row>
    <row r="986" spans="1:3">
      <c r="A986" s="86" t="s">
        <v>1898</v>
      </c>
      <c r="B986" s="87">
        <v>2</v>
      </c>
      <c r="C986" s="87">
        <v>5728.69</v>
      </c>
    </row>
    <row r="987" spans="1:3">
      <c r="A987" s="86" t="s">
        <v>1899</v>
      </c>
      <c r="B987" s="87">
        <v>0</v>
      </c>
      <c r="C987" s="87">
        <v>408.04</v>
      </c>
    </row>
    <row r="988" spans="1:3">
      <c r="A988" s="86" t="s">
        <v>1900</v>
      </c>
      <c r="B988" s="87">
        <v>2</v>
      </c>
      <c r="C988" s="87">
        <v>5841.12</v>
      </c>
    </row>
    <row r="989" spans="1:3">
      <c r="A989" s="86" t="s">
        <v>1901</v>
      </c>
      <c r="B989" s="87">
        <v>0</v>
      </c>
      <c r="C989" s="87">
        <v>405.74</v>
      </c>
    </row>
    <row r="990" spans="1:3">
      <c r="A990" s="86" t="s">
        <v>1902</v>
      </c>
      <c r="B990" s="87">
        <v>2</v>
      </c>
      <c r="C990" s="87">
        <v>5209.2700000000004</v>
      </c>
    </row>
    <row r="991" spans="1:3">
      <c r="A991" s="86" t="s">
        <v>1903</v>
      </c>
      <c r="B991" s="87">
        <v>2</v>
      </c>
      <c r="C991" s="87">
        <v>5631.89</v>
      </c>
    </row>
    <row r="992" spans="1:3">
      <c r="A992" s="86" t="s">
        <v>1904</v>
      </c>
      <c r="B992" s="87">
        <v>2</v>
      </c>
      <c r="C992" s="87">
        <v>5209.24</v>
      </c>
    </row>
    <row r="993" spans="1:3">
      <c r="A993" s="86" t="s">
        <v>1905</v>
      </c>
      <c r="B993" s="87">
        <v>2</v>
      </c>
      <c r="C993" s="87">
        <v>5632.02</v>
      </c>
    </row>
    <row r="994" spans="1:3">
      <c r="A994" s="86" t="s">
        <v>1906</v>
      </c>
      <c r="B994" s="87">
        <v>5</v>
      </c>
      <c r="C994" s="87">
        <v>5862.59</v>
      </c>
    </row>
    <row r="995" spans="1:3">
      <c r="A995" s="86" t="s">
        <v>1907</v>
      </c>
      <c r="B995" s="87">
        <v>1</v>
      </c>
      <c r="C995" s="87">
        <v>1726.68</v>
      </c>
    </row>
    <row r="996" spans="1:3">
      <c r="A996" s="86" t="s">
        <v>1908</v>
      </c>
      <c r="B996" s="87">
        <v>3</v>
      </c>
      <c r="C996" s="87">
        <v>1992.24</v>
      </c>
    </row>
    <row r="997" spans="1:3">
      <c r="A997" s="86" t="s">
        <v>1909</v>
      </c>
      <c r="B997" s="87">
        <v>0</v>
      </c>
      <c r="C997" s="87">
        <v>255.46</v>
      </c>
    </row>
    <row r="998" spans="1:3">
      <c r="A998" s="86" t="s">
        <v>1910</v>
      </c>
      <c r="B998" s="87">
        <v>0</v>
      </c>
      <c r="C998" s="87">
        <v>348.42</v>
      </c>
    </row>
    <row r="999" spans="1:3">
      <c r="A999" s="86" t="s">
        <v>1911</v>
      </c>
      <c r="B999" s="87">
        <v>0</v>
      </c>
      <c r="C999" s="87">
        <v>198.78</v>
      </c>
    </row>
    <row r="1000" spans="1:3">
      <c r="A1000" s="86" t="s">
        <v>1912</v>
      </c>
      <c r="B1000" s="87">
        <v>0</v>
      </c>
      <c r="C1000" s="87">
        <v>76.56</v>
      </c>
    </row>
    <row r="1001" spans="1:3">
      <c r="A1001" s="86" t="s">
        <v>1913</v>
      </c>
      <c r="B1001" s="87">
        <v>0</v>
      </c>
      <c r="C1001" s="87">
        <v>131.91999999999999</v>
      </c>
    </row>
    <row r="1002" spans="1:3">
      <c r="A1002" s="86" t="s">
        <v>1914</v>
      </c>
      <c r="B1002" s="87">
        <v>0</v>
      </c>
      <c r="C1002" s="87">
        <v>270.26</v>
      </c>
    </row>
    <row r="1003" spans="1:3">
      <c r="A1003" s="86" t="s">
        <v>1915</v>
      </c>
      <c r="B1003" s="87">
        <v>0</v>
      </c>
      <c r="C1003" s="87">
        <v>67.97</v>
      </c>
    </row>
    <row r="1004" spans="1:3">
      <c r="A1004" s="86" t="s">
        <v>1916</v>
      </c>
      <c r="B1004" s="87">
        <v>0</v>
      </c>
      <c r="C1004" s="87">
        <v>148.22</v>
      </c>
    </row>
    <row r="1005" spans="1:3">
      <c r="A1005" s="86" t="s">
        <v>1917</v>
      </c>
      <c r="B1005" s="87">
        <v>0</v>
      </c>
      <c r="C1005" s="87">
        <v>391.9</v>
      </c>
    </row>
    <row r="1006" spans="1:3">
      <c r="A1006" s="86" t="s">
        <v>1918</v>
      </c>
      <c r="B1006" s="87">
        <v>0</v>
      </c>
      <c r="C1006" s="87">
        <v>116.54</v>
      </c>
    </row>
    <row r="1007" spans="1:3">
      <c r="A1007" s="86" t="s">
        <v>1919</v>
      </c>
      <c r="B1007" s="87">
        <v>1</v>
      </c>
      <c r="C1007" s="87">
        <v>351.45</v>
      </c>
    </row>
    <row r="1008" spans="1:3">
      <c r="A1008" s="86" t="s">
        <v>1920</v>
      </c>
      <c r="B1008" s="87">
        <v>0</v>
      </c>
      <c r="C1008" s="87">
        <v>114.79</v>
      </c>
    </row>
    <row r="1009" spans="1:3">
      <c r="A1009" s="86" t="s">
        <v>1921</v>
      </c>
      <c r="B1009" s="87">
        <v>1</v>
      </c>
      <c r="C1009" s="87">
        <v>349.65</v>
      </c>
    </row>
    <row r="1010" spans="1:3">
      <c r="A1010" s="86" t="s">
        <v>1922</v>
      </c>
      <c r="B1010" s="87">
        <v>0</v>
      </c>
      <c r="C1010" s="87">
        <v>123.57</v>
      </c>
    </row>
    <row r="1011" spans="1:3">
      <c r="A1011" s="86" t="s">
        <v>1923</v>
      </c>
      <c r="B1011" s="87">
        <v>0</v>
      </c>
      <c r="C1011" s="87">
        <v>123.57</v>
      </c>
    </row>
    <row r="1012" spans="1:3">
      <c r="A1012" s="86" t="s">
        <v>1924</v>
      </c>
      <c r="B1012" s="87">
        <v>0</v>
      </c>
      <c r="C1012" s="87">
        <v>123.57</v>
      </c>
    </row>
    <row r="1013" spans="1:3">
      <c r="A1013" s="86" t="s">
        <v>1925</v>
      </c>
      <c r="B1013" s="87">
        <v>1</v>
      </c>
      <c r="C1013" s="87">
        <v>324.83</v>
      </c>
    </row>
    <row r="1014" spans="1:3">
      <c r="A1014" s="86" t="s">
        <v>1926</v>
      </c>
      <c r="B1014" s="87">
        <v>0</v>
      </c>
      <c r="C1014" s="87">
        <v>116.54</v>
      </c>
    </row>
    <row r="1015" spans="1:3">
      <c r="A1015" s="86" t="s">
        <v>1927</v>
      </c>
      <c r="B1015" s="87">
        <v>1</v>
      </c>
      <c r="C1015" s="87">
        <v>318.20999999999998</v>
      </c>
    </row>
    <row r="1016" spans="1:3">
      <c r="A1016" s="86" t="s">
        <v>1928</v>
      </c>
      <c r="B1016" s="87">
        <v>0</v>
      </c>
      <c r="C1016" s="87">
        <v>275.33999999999997</v>
      </c>
    </row>
    <row r="1017" spans="1:3">
      <c r="A1017" s="86" t="s">
        <v>1929</v>
      </c>
      <c r="B1017" s="87">
        <v>1</v>
      </c>
      <c r="C1017" s="87">
        <v>299.52999999999997</v>
      </c>
    </row>
    <row r="1018" spans="1:3">
      <c r="A1018" s="86" t="s">
        <v>1930</v>
      </c>
      <c r="B1018" s="87">
        <v>1</v>
      </c>
      <c r="C1018" s="87">
        <v>241.62</v>
      </c>
    </row>
    <row r="1019" spans="1:3">
      <c r="A1019" s="86" t="s">
        <v>1931</v>
      </c>
      <c r="B1019" s="87">
        <v>1</v>
      </c>
      <c r="C1019" s="87">
        <v>677.17</v>
      </c>
    </row>
    <row r="1020" spans="1:3">
      <c r="A1020" s="86" t="s">
        <v>1932</v>
      </c>
      <c r="B1020" s="87">
        <v>1</v>
      </c>
      <c r="C1020" s="87">
        <v>477.31</v>
      </c>
    </row>
    <row r="1021" spans="1:3">
      <c r="A1021" s="86" t="s">
        <v>1933</v>
      </c>
      <c r="B1021" s="87">
        <v>0</v>
      </c>
      <c r="C1021" s="87">
        <v>130.08000000000001</v>
      </c>
    </row>
    <row r="1022" spans="1:3">
      <c r="A1022" s="86" t="s">
        <v>1934</v>
      </c>
      <c r="B1022" s="87">
        <v>0</v>
      </c>
      <c r="C1022" s="87">
        <v>246.35</v>
      </c>
    </row>
    <row r="1023" spans="1:3">
      <c r="A1023" s="86" t="s">
        <v>1935</v>
      </c>
      <c r="B1023" s="87">
        <v>0</v>
      </c>
      <c r="C1023" s="87">
        <v>0</v>
      </c>
    </row>
    <row r="1024" spans="1:3">
      <c r="A1024" s="86" t="s">
        <v>1936</v>
      </c>
      <c r="B1024" s="87">
        <v>1</v>
      </c>
      <c r="C1024" s="87">
        <v>0</v>
      </c>
    </row>
    <row r="1025" spans="1:3">
      <c r="A1025" s="86" t="s">
        <v>1937</v>
      </c>
      <c r="B1025" s="87">
        <v>0</v>
      </c>
      <c r="C1025" s="87">
        <v>130.08000000000001</v>
      </c>
    </row>
    <row r="1026" spans="1:3">
      <c r="A1026" s="86" t="s">
        <v>1938</v>
      </c>
      <c r="B1026" s="87">
        <v>3</v>
      </c>
      <c r="C1026" s="87">
        <v>1669.37</v>
      </c>
    </row>
    <row r="1027" spans="1:3">
      <c r="A1027" s="86" t="s">
        <v>1939</v>
      </c>
      <c r="B1027" s="87">
        <v>3</v>
      </c>
      <c r="C1027" s="87">
        <v>1038.33</v>
      </c>
    </row>
    <row r="1028" spans="1:3">
      <c r="A1028" s="86" t="s">
        <v>1940</v>
      </c>
      <c r="B1028" s="87">
        <v>3</v>
      </c>
      <c r="C1028" s="87">
        <v>1161.81</v>
      </c>
    </row>
    <row r="1029" spans="1:3">
      <c r="A1029" s="86" t="s">
        <v>1941</v>
      </c>
      <c r="B1029" s="87">
        <v>1</v>
      </c>
      <c r="C1029" s="87">
        <v>504.9</v>
      </c>
    </row>
    <row r="1030" spans="1:3">
      <c r="A1030" s="86" t="s">
        <v>1847</v>
      </c>
      <c r="B1030" s="87">
        <v>0</v>
      </c>
      <c r="C1030" s="87">
        <v>416.28</v>
      </c>
    </row>
    <row r="1031" spans="1:3">
      <c r="A1031" s="86" t="s">
        <v>1848</v>
      </c>
      <c r="B1031" s="87">
        <v>5</v>
      </c>
      <c r="C1031" s="87">
        <v>17163.63</v>
      </c>
    </row>
    <row r="1032" spans="1:3">
      <c r="A1032" s="86" t="s">
        <v>1849</v>
      </c>
      <c r="B1032" s="87">
        <v>0</v>
      </c>
      <c r="C1032" s="87">
        <v>212.41</v>
      </c>
    </row>
    <row r="1033" spans="1:3">
      <c r="A1033" s="86" t="s">
        <v>1850</v>
      </c>
      <c r="B1033" s="87">
        <v>0</v>
      </c>
      <c r="C1033" s="87">
        <v>180.7</v>
      </c>
    </row>
    <row r="1034" spans="1:3">
      <c r="A1034" s="86" t="s">
        <v>1851</v>
      </c>
      <c r="B1034" s="87">
        <v>0</v>
      </c>
      <c r="C1034" s="87">
        <v>208.27</v>
      </c>
    </row>
    <row r="1035" spans="1:3">
      <c r="A1035" s="86" t="s">
        <v>1852</v>
      </c>
      <c r="B1035" s="87">
        <v>0</v>
      </c>
      <c r="C1035" s="87">
        <v>176.55</v>
      </c>
    </row>
    <row r="1036" spans="1:3">
      <c r="A1036" s="86" t="s">
        <v>1853</v>
      </c>
      <c r="B1036" s="87">
        <v>0</v>
      </c>
      <c r="C1036" s="87">
        <v>206.68</v>
      </c>
    </row>
    <row r="1037" spans="1:3">
      <c r="A1037" s="86" t="s">
        <v>1854</v>
      </c>
      <c r="B1037" s="87">
        <v>0</v>
      </c>
      <c r="C1037" s="87">
        <v>190.71</v>
      </c>
    </row>
    <row r="1038" spans="1:3">
      <c r="A1038" s="86" t="s">
        <v>1855</v>
      </c>
      <c r="B1038" s="87">
        <v>3</v>
      </c>
      <c r="C1038" s="87">
        <v>7200.65</v>
      </c>
    </row>
    <row r="1039" spans="1:3">
      <c r="A1039" s="86" t="s">
        <v>1856</v>
      </c>
      <c r="B1039" s="87">
        <v>3</v>
      </c>
      <c r="C1039" s="87">
        <v>8006.84</v>
      </c>
    </row>
    <row r="1040" spans="1:3">
      <c r="A1040" s="86" t="s">
        <v>1844</v>
      </c>
      <c r="B1040" s="87">
        <v>2</v>
      </c>
      <c r="C1040" s="87">
        <v>140.47999999999999</v>
      </c>
    </row>
    <row r="1041" spans="1:3">
      <c r="A1041" s="86" t="s">
        <v>1845</v>
      </c>
      <c r="B1041" s="87">
        <v>1</v>
      </c>
      <c r="C1041" s="87">
        <v>220.26</v>
      </c>
    </row>
    <row r="1042" spans="1:3">
      <c r="A1042" s="86" t="s">
        <v>1846</v>
      </c>
      <c r="B1042" s="87">
        <v>4</v>
      </c>
      <c r="C1042" s="87">
        <v>13438.37</v>
      </c>
    </row>
    <row r="1043" spans="1:3">
      <c r="A1043" s="86" t="s">
        <v>1496</v>
      </c>
      <c r="B1043" s="87">
        <v>0</v>
      </c>
      <c r="C1043" s="87">
        <v>621.54</v>
      </c>
    </row>
    <row r="1044" spans="1:3">
      <c r="A1044" s="86" t="s">
        <v>1497</v>
      </c>
      <c r="B1044" s="87">
        <v>0</v>
      </c>
      <c r="C1044" s="87">
        <v>621.48</v>
      </c>
    </row>
    <row r="1045" spans="1:3">
      <c r="A1045" s="86" t="s">
        <v>1498</v>
      </c>
      <c r="B1045" s="87">
        <v>0</v>
      </c>
      <c r="C1045" s="87">
        <v>129.38999999999999</v>
      </c>
    </row>
    <row r="1046" spans="1:3">
      <c r="A1046" s="86" t="s">
        <v>1499</v>
      </c>
      <c r="B1046" s="87">
        <v>0</v>
      </c>
      <c r="C1046" s="87">
        <v>165.29</v>
      </c>
    </row>
    <row r="1047" spans="1:3">
      <c r="A1047" s="86" t="s">
        <v>1500</v>
      </c>
      <c r="B1047" s="87">
        <v>0</v>
      </c>
      <c r="C1047" s="87">
        <v>157.29</v>
      </c>
    </row>
    <row r="1048" spans="1:3">
      <c r="A1048" s="86" t="s">
        <v>1501</v>
      </c>
      <c r="B1048" s="87">
        <v>0</v>
      </c>
      <c r="C1048" s="87">
        <v>283.06</v>
      </c>
    </row>
    <row r="1049" spans="1:3">
      <c r="A1049" s="86" t="s">
        <v>1502</v>
      </c>
      <c r="B1049" s="87">
        <v>0</v>
      </c>
      <c r="C1049" s="87">
        <v>193.26</v>
      </c>
    </row>
    <row r="1050" spans="1:3">
      <c r="A1050" s="86" t="s">
        <v>1494</v>
      </c>
      <c r="B1050" s="87">
        <v>0</v>
      </c>
      <c r="C1050" s="87">
        <v>140.83000000000001</v>
      </c>
    </row>
    <row r="1051" spans="1:3">
      <c r="A1051" s="86" t="s">
        <v>1493</v>
      </c>
      <c r="B1051" s="87">
        <v>0</v>
      </c>
      <c r="C1051" s="87">
        <v>318.07</v>
      </c>
    </row>
    <row r="1052" spans="1:3">
      <c r="A1052" s="86" t="s">
        <v>1492</v>
      </c>
      <c r="B1052" s="87">
        <v>2</v>
      </c>
      <c r="C1052" s="87">
        <v>123.99</v>
      </c>
    </row>
    <row r="1053" spans="1:3">
      <c r="A1053" s="86" t="s">
        <v>1491</v>
      </c>
      <c r="B1053" s="87">
        <v>0</v>
      </c>
      <c r="C1053" s="87">
        <v>90.19</v>
      </c>
    </row>
    <row r="1054" spans="1:3">
      <c r="A1054" s="86" t="s">
        <v>1490</v>
      </c>
      <c r="B1054" s="87">
        <v>0</v>
      </c>
      <c r="C1054" s="87">
        <v>81.63</v>
      </c>
    </row>
    <row r="1055" spans="1:3">
      <c r="A1055" s="86" t="s">
        <v>1489</v>
      </c>
      <c r="B1055" s="87">
        <v>0</v>
      </c>
      <c r="C1055" s="87">
        <v>92.05</v>
      </c>
    </row>
    <row r="1056" spans="1:3">
      <c r="A1056" s="86" t="s">
        <v>1488</v>
      </c>
      <c r="B1056" s="87">
        <v>0</v>
      </c>
      <c r="C1056" s="87">
        <v>82.92</v>
      </c>
    </row>
    <row r="1057" spans="1:3">
      <c r="A1057" s="86" t="s">
        <v>1487</v>
      </c>
      <c r="B1057" s="87">
        <v>0</v>
      </c>
      <c r="C1057" s="87">
        <v>91.33</v>
      </c>
    </row>
    <row r="1058" spans="1:3">
      <c r="A1058" s="86" t="s">
        <v>1486</v>
      </c>
      <c r="B1058" s="87">
        <v>0</v>
      </c>
      <c r="C1058" s="87">
        <v>81.84</v>
      </c>
    </row>
    <row r="1059" spans="1:3">
      <c r="A1059" s="86" t="s">
        <v>1503</v>
      </c>
      <c r="B1059" s="87">
        <v>0</v>
      </c>
      <c r="C1059" s="87">
        <v>491.43</v>
      </c>
    </row>
    <row r="1060" spans="1:3">
      <c r="A1060" s="86" t="s">
        <v>1504</v>
      </c>
      <c r="B1060" s="87">
        <v>0</v>
      </c>
      <c r="C1060" s="87">
        <v>491.76</v>
      </c>
    </row>
    <row r="1061" spans="1:3">
      <c r="A1061" s="86" t="s">
        <v>1505</v>
      </c>
      <c r="B1061" s="87">
        <v>21</v>
      </c>
      <c r="C1061" s="87">
        <v>5372.36</v>
      </c>
    </row>
    <row r="1062" spans="1:3">
      <c r="A1062" s="86" t="s">
        <v>1506</v>
      </c>
      <c r="B1062" s="87">
        <v>0</v>
      </c>
      <c r="C1062" s="87">
        <v>811.6</v>
      </c>
    </row>
    <row r="1063" spans="1:3">
      <c r="A1063" s="86" t="s">
        <v>1507</v>
      </c>
      <c r="B1063" s="87">
        <v>0</v>
      </c>
      <c r="C1063" s="87">
        <v>945.9</v>
      </c>
    </row>
    <row r="1064" spans="1:3">
      <c r="A1064" s="86" t="s">
        <v>1508</v>
      </c>
      <c r="B1064" s="87">
        <v>0</v>
      </c>
      <c r="C1064" s="87">
        <v>812.96</v>
      </c>
    </row>
    <row r="1065" spans="1:3">
      <c r="A1065" s="86" t="s">
        <v>1509</v>
      </c>
      <c r="B1065" s="87">
        <v>0</v>
      </c>
      <c r="C1065" s="87">
        <v>944.62</v>
      </c>
    </row>
    <row r="1066" spans="1:3">
      <c r="A1066" s="86" t="s">
        <v>1510</v>
      </c>
      <c r="B1066" s="87">
        <v>0</v>
      </c>
      <c r="C1066" s="87">
        <v>812.77</v>
      </c>
    </row>
    <row r="1067" spans="1:3">
      <c r="A1067" s="86" t="s">
        <v>1511</v>
      </c>
      <c r="B1067" s="87">
        <v>0</v>
      </c>
      <c r="C1067" s="87">
        <v>947.43</v>
      </c>
    </row>
    <row r="1068" spans="1:3">
      <c r="A1068" s="86" t="s">
        <v>1512</v>
      </c>
      <c r="B1068" s="87">
        <v>0</v>
      </c>
      <c r="C1068" s="87">
        <v>808.3</v>
      </c>
    </row>
    <row r="1069" spans="1:3">
      <c r="A1069" s="86" t="s">
        <v>1513</v>
      </c>
      <c r="B1069" s="87">
        <v>0</v>
      </c>
      <c r="C1069" s="87">
        <v>951.6</v>
      </c>
    </row>
    <row r="1070" spans="1:3">
      <c r="A1070" s="86" t="s">
        <v>1514</v>
      </c>
      <c r="B1070" s="87">
        <v>0</v>
      </c>
      <c r="C1070" s="87">
        <v>811.44</v>
      </c>
    </row>
    <row r="1071" spans="1:3">
      <c r="A1071" s="86" t="s">
        <v>1515</v>
      </c>
      <c r="B1071" s="87">
        <v>0</v>
      </c>
      <c r="C1071" s="87">
        <v>946.22</v>
      </c>
    </row>
    <row r="1072" spans="1:3">
      <c r="A1072" s="86" t="s">
        <v>1516</v>
      </c>
      <c r="B1072" s="87">
        <v>0</v>
      </c>
      <c r="C1072" s="87">
        <v>812.88</v>
      </c>
    </row>
    <row r="1073" spans="1:3">
      <c r="A1073" s="86" t="s">
        <v>1517</v>
      </c>
      <c r="B1073" s="87">
        <v>0</v>
      </c>
      <c r="C1073" s="87">
        <v>944.56</v>
      </c>
    </row>
    <row r="1074" spans="1:3">
      <c r="A1074" s="86" t="s">
        <v>1518</v>
      </c>
      <c r="B1074" s="87">
        <v>0</v>
      </c>
      <c r="C1074" s="87">
        <v>812.32</v>
      </c>
    </row>
    <row r="1075" spans="1:3">
      <c r="A1075" s="86" t="s">
        <v>1519</v>
      </c>
      <c r="B1075" s="87">
        <v>0</v>
      </c>
      <c r="C1075" s="87">
        <v>947.74</v>
      </c>
    </row>
    <row r="1076" spans="1:3">
      <c r="A1076" s="86" t="s">
        <v>1520</v>
      </c>
      <c r="B1076" s="87">
        <v>0</v>
      </c>
      <c r="C1076" s="87">
        <v>808.39</v>
      </c>
    </row>
    <row r="1077" spans="1:3">
      <c r="A1077" s="86" t="s">
        <v>1521</v>
      </c>
      <c r="B1077" s="87">
        <v>0</v>
      </c>
      <c r="C1077" s="87">
        <v>951.32</v>
      </c>
    </row>
    <row r="1078" spans="1:3">
      <c r="A1078" s="86" t="s">
        <v>1522</v>
      </c>
      <c r="B1078" s="87">
        <v>0</v>
      </c>
      <c r="C1078" s="87">
        <v>3651.37</v>
      </c>
    </row>
    <row r="1079" spans="1:3">
      <c r="A1079" s="86" t="s">
        <v>1523</v>
      </c>
      <c r="B1079" s="87">
        <v>0</v>
      </c>
      <c r="C1079" s="87">
        <v>3651.84</v>
      </c>
    </row>
    <row r="1080" spans="1:3">
      <c r="A1080" s="86" t="s">
        <v>1524</v>
      </c>
      <c r="B1080" s="87">
        <v>0</v>
      </c>
      <c r="C1080" s="87">
        <v>3721.09</v>
      </c>
    </row>
    <row r="1081" spans="1:3">
      <c r="A1081" s="86" t="s">
        <v>1525</v>
      </c>
      <c r="B1081" s="87">
        <v>0</v>
      </c>
      <c r="C1081" s="87">
        <v>3721.56</v>
      </c>
    </row>
    <row r="1082" spans="1:3">
      <c r="A1082" s="86" t="s">
        <v>1526</v>
      </c>
      <c r="B1082" s="87">
        <v>0</v>
      </c>
      <c r="C1082" s="87">
        <v>3654.91</v>
      </c>
    </row>
    <row r="1083" spans="1:3">
      <c r="A1083" s="86" t="s">
        <v>1527</v>
      </c>
      <c r="B1083" s="87">
        <v>0</v>
      </c>
      <c r="C1083" s="87">
        <v>3655.86</v>
      </c>
    </row>
    <row r="1084" spans="1:3">
      <c r="A1084" s="86" t="s">
        <v>1528</v>
      </c>
      <c r="B1084" s="87">
        <v>0</v>
      </c>
      <c r="C1084" s="87">
        <v>3758.75</v>
      </c>
    </row>
    <row r="1085" spans="1:3">
      <c r="A1085" s="86" t="s">
        <v>1529</v>
      </c>
      <c r="B1085" s="87">
        <v>0</v>
      </c>
      <c r="C1085" s="87">
        <v>3759.07</v>
      </c>
    </row>
    <row r="1086" spans="1:3">
      <c r="A1086" s="86" t="s">
        <v>1530</v>
      </c>
      <c r="B1086" s="87">
        <v>2</v>
      </c>
      <c r="C1086" s="87">
        <v>3407.35</v>
      </c>
    </row>
    <row r="1087" spans="1:3">
      <c r="A1087" s="86" t="s">
        <v>1531</v>
      </c>
      <c r="B1087" s="87">
        <v>2</v>
      </c>
      <c r="C1087" s="87">
        <v>4318.5</v>
      </c>
    </row>
    <row r="1088" spans="1:3">
      <c r="A1088" s="86" t="s">
        <v>1532</v>
      </c>
      <c r="B1088" s="87">
        <v>2</v>
      </c>
      <c r="C1088" s="87">
        <v>3478.28</v>
      </c>
    </row>
    <row r="1089" spans="1:3">
      <c r="A1089" s="86" t="s">
        <v>1485</v>
      </c>
      <c r="B1089" s="87">
        <v>0</v>
      </c>
      <c r="C1089" s="87">
        <v>88.95</v>
      </c>
    </row>
    <row r="1090" spans="1:3">
      <c r="A1090" s="86" t="s">
        <v>1484</v>
      </c>
      <c r="B1090" s="87">
        <v>0</v>
      </c>
      <c r="C1090" s="87">
        <v>81.16</v>
      </c>
    </row>
    <row r="1091" spans="1:3">
      <c r="A1091" s="86" t="s">
        <v>1483</v>
      </c>
      <c r="B1091" s="87">
        <v>0</v>
      </c>
      <c r="C1091" s="87">
        <v>175.32</v>
      </c>
    </row>
    <row r="1092" spans="1:3">
      <c r="A1092" s="86" t="s">
        <v>1482</v>
      </c>
      <c r="B1092" s="87">
        <v>0</v>
      </c>
      <c r="C1092" s="87">
        <v>143.28</v>
      </c>
    </row>
    <row r="1093" spans="1:3">
      <c r="A1093" s="86" t="s">
        <v>1472</v>
      </c>
      <c r="B1093" s="87">
        <v>1</v>
      </c>
      <c r="C1093" s="87">
        <v>5882.11</v>
      </c>
    </row>
    <row r="1094" spans="1:3">
      <c r="A1094" s="86" t="s">
        <v>1471</v>
      </c>
      <c r="B1094" s="87">
        <v>0</v>
      </c>
      <c r="C1094" s="87">
        <v>389.82</v>
      </c>
    </row>
    <row r="1095" spans="1:3">
      <c r="A1095" s="86" t="s">
        <v>1470</v>
      </c>
      <c r="B1095" s="87">
        <v>0</v>
      </c>
      <c r="C1095" s="87">
        <v>401.86</v>
      </c>
    </row>
    <row r="1096" spans="1:3">
      <c r="A1096" s="86" t="s">
        <v>1469</v>
      </c>
      <c r="B1096" s="87">
        <v>0</v>
      </c>
      <c r="C1096" s="87">
        <v>367.13</v>
      </c>
    </row>
    <row r="1097" spans="1:3">
      <c r="A1097" s="86" t="s">
        <v>1468</v>
      </c>
      <c r="B1097" s="87">
        <v>0</v>
      </c>
      <c r="C1097" s="87">
        <v>392.21</v>
      </c>
    </row>
    <row r="1098" spans="1:3">
      <c r="A1098" s="86" t="s">
        <v>1481</v>
      </c>
      <c r="B1098" s="87">
        <v>2</v>
      </c>
      <c r="C1098" s="87">
        <v>5328.55</v>
      </c>
    </row>
    <row r="1099" spans="1:3">
      <c r="A1099" s="86" t="s">
        <v>1480</v>
      </c>
      <c r="B1099" s="87">
        <v>2</v>
      </c>
      <c r="C1099" s="87">
        <v>5031.96</v>
      </c>
    </row>
    <row r="1100" spans="1:3">
      <c r="A1100" s="86" t="s">
        <v>1479</v>
      </c>
      <c r="B1100" s="87">
        <v>2</v>
      </c>
      <c r="C1100" s="87">
        <v>4791.3999999999996</v>
      </c>
    </row>
    <row r="1101" spans="1:3">
      <c r="A1101" s="86" t="s">
        <v>1478</v>
      </c>
      <c r="B1101" s="87">
        <v>2</v>
      </c>
      <c r="C1101" s="87">
        <v>4814.6400000000003</v>
      </c>
    </row>
    <row r="1102" spans="1:3">
      <c r="A1102" s="86" t="s">
        <v>1477</v>
      </c>
      <c r="B1102" s="87">
        <v>2</v>
      </c>
      <c r="C1102" s="87">
        <v>5247.75</v>
      </c>
    </row>
    <row r="1103" spans="1:3">
      <c r="A1103" s="86" t="s">
        <v>1467</v>
      </c>
      <c r="B1103" s="87">
        <v>0</v>
      </c>
      <c r="C1103" s="87">
        <v>410.58</v>
      </c>
    </row>
    <row r="1104" spans="1:3">
      <c r="A1104" s="86" t="s">
        <v>1476</v>
      </c>
      <c r="B1104" s="87">
        <v>0</v>
      </c>
      <c r="C1104" s="87">
        <v>151.97</v>
      </c>
    </row>
    <row r="1105" spans="1:3">
      <c r="A1105" s="86" t="s">
        <v>1475</v>
      </c>
      <c r="B1105" s="87">
        <v>1</v>
      </c>
      <c r="C1105" s="87">
        <v>5982.57</v>
      </c>
    </row>
    <row r="1106" spans="1:3">
      <c r="A1106" s="86" t="s">
        <v>1474</v>
      </c>
      <c r="B1106" s="87">
        <v>1</v>
      </c>
      <c r="C1106" s="87">
        <v>5921.73</v>
      </c>
    </row>
    <row r="1107" spans="1:3">
      <c r="A1107" s="86" t="s">
        <v>1473</v>
      </c>
      <c r="B1107" s="87">
        <v>1</v>
      </c>
      <c r="C1107" s="87">
        <v>5867.93</v>
      </c>
    </row>
    <row r="1108" spans="1:3">
      <c r="A1108" s="86" t="s">
        <v>1466</v>
      </c>
      <c r="B1108" s="87">
        <v>0</v>
      </c>
      <c r="C1108" s="87">
        <v>354.71</v>
      </c>
    </row>
    <row r="1109" spans="1:3">
      <c r="A1109" s="86" t="s">
        <v>1456</v>
      </c>
      <c r="B1109" s="87">
        <v>1</v>
      </c>
      <c r="C1109" s="87">
        <v>5882.07</v>
      </c>
    </row>
    <row r="1110" spans="1:3">
      <c r="A1110" s="86" t="s">
        <v>1455</v>
      </c>
      <c r="B1110" s="87">
        <v>0</v>
      </c>
      <c r="C1110" s="87">
        <v>389.64</v>
      </c>
    </row>
    <row r="1111" spans="1:3">
      <c r="A1111" s="86" t="s">
        <v>1454</v>
      </c>
      <c r="B1111" s="87">
        <v>0</v>
      </c>
      <c r="C1111" s="87">
        <v>401.69</v>
      </c>
    </row>
    <row r="1112" spans="1:3">
      <c r="A1112" s="86" t="s">
        <v>1453</v>
      </c>
      <c r="B1112" s="87">
        <v>0</v>
      </c>
      <c r="C1112" s="87">
        <v>367.31</v>
      </c>
    </row>
    <row r="1113" spans="1:3">
      <c r="A1113" s="86" t="s">
        <v>1452</v>
      </c>
      <c r="B1113" s="87">
        <v>0</v>
      </c>
      <c r="C1113" s="87">
        <v>391.89</v>
      </c>
    </row>
    <row r="1114" spans="1:3">
      <c r="A1114" s="86" t="s">
        <v>1465</v>
      </c>
      <c r="B1114" s="87">
        <v>2</v>
      </c>
      <c r="C1114" s="87">
        <v>5328.35</v>
      </c>
    </row>
    <row r="1115" spans="1:3">
      <c r="A1115" s="86" t="s">
        <v>1464</v>
      </c>
      <c r="B1115" s="87">
        <v>2</v>
      </c>
      <c r="C1115" s="87">
        <v>5031.63</v>
      </c>
    </row>
    <row r="1116" spans="1:3">
      <c r="A1116" s="86" t="s">
        <v>1463</v>
      </c>
      <c r="B1116" s="87">
        <v>2</v>
      </c>
      <c r="C1116" s="87">
        <v>4791.43</v>
      </c>
    </row>
    <row r="1117" spans="1:3">
      <c r="A1117" s="86" t="s">
        <v>1462</v>
      </c>
      <c r="B1117" s="87">
        <v>2</v>
      </c>
      <c r="C1117" s="87">
        <v>4814.37</v>
      </c>
    </row>
    <row r="1118" spans="1:3">
      <c r="A1118" s="86" t="s">
        <v>1461</v>
      </c>
      <c r="B1118" s="87">
        <v>2</v>
      </c>
      <c r="C1118" s="87">
        <v>5247.74</v>
      </c>
    </row>
    <row r="1119" spans="1:3">
      <c r="A1119" s="86" t="s">
        <v>1451</v>
      </c>
      <c r="B1119" s="87">
        <v>0</v>
      </c>
      <c r="C1119" s="87">
        <v>410.57</v>
      </c>
    </row>
    <row r="1120" spans="1:3">
      <c r="A1120" s="86" t="s">
        <v>1460</v>
      </c>
      <c r="B1120" s="87">
        <v>0</v>
      </c>
      <c r="C1120" s="87">
        <v>152.02000000000001</v>
      </c>
    </row>
    <row r="1121" spans="1:3">
      <c r="A1121" s="86" t="s">
        <v>1459</v>
      </c>
      <c r="B1121" s="87">
        <v>1</v>
      </c>
      <c r="C1121" s="87">
        <v>5982.85</v>
      </c>
    </row>
    <row r="1122" spans="1:3">
      <c r="A1122" s="86" t="s">
        <v>1458</v>
      </c>
      <c r="B1122" s="87">
        <v>1</v>
      </c>
      <c r="C1122" s="87">
        <v>5922.36</v>
      </c>
    </row>
    <row r="1123" spans="1:3">
      <c r="A1123" s="86" t="s">
        <v>1457</v>
      </c>
      <c r="B1123" s="87">
        <v>1</v>
      </c>
      <c r="C1123" s="87">
        <v>5867.67</v>
      </c>
    </row>
    <row r="1124" spans="1:3">
      <c r="A1124" s="86" t="s">
        <v>1450</v>
      </c>
      <c r="B1124" s="87">
        <v>0</v>
      </c>
      <c r="C1124" s="87">
        <v>354.52</v>
      </c>
    </row>
    <row r="1125" spans="1:3">
      <c r="A1125" s="86" t="s">
        <v>1440</v>
      </c>
      <c r="B1125" s="87">
        <v>2</v>
      </c>
      <c r="C1125" s="87">
        <v>6966.34</v>
      </c>
    </row>
    <row r="1126" spans="1:3">
      <c r="A1126" s="86" t="s">
        <v>1439</v>
      </c>
      <c r="B1126" s="87">
        <v>2</v>
      </c>
      <c r="C1126" s="87">
        <v>5663.76</v>
      </c>
    </row>
    <row r="1127" spans="1:3">
      <c r="A1127" s="86" t="s">
        <v>1438</v>
      </c>
      <c r="B1127" s="87">
        <v>2</v>
      </c>
      <c r="C1127" s="87">
        <v>5640.26</v>
      </c>
    </row>
    <row r="1128" spans="1:3">
      <c r="A1128" s="86" t="s">
        <v>1437</v>
      </c>
      <c r="B1128" s="87">
        <v>1</v>
      </c>
      <c r="C1128" s="87">
        <v>4336.2</v>
      </c>
    </row>
    <row r="1129" spans="1:3">
      <c r="A1129" s="86" t="s">
        <v>1436</v>
      </c>
      <c r="B1129" s="87">
        <v>1</v>
      </c>
      <c r="C1129" s="87">
        <v>4269.8500000000004</v>
      </c>
    </row>
    <row r="1130" spans="1:3">
      <c r="A1130" s="86" t="s">
        <v>1449</v>
      </c>
      <c r="B1130" s="87">
        <v>2</v>
      </c>
      <c r="C1130" s="87">
        <v>5449.08</v>
      </c>
    </row>
    <row r="1131" spans="1:3">
      <c r="A1131" s="86" t="s">
        <v>1448</v>
      </c>
      <c r="B1131" s="87">
        <v>2</v>
      </c>
      <c r="C1131" s="87">
        <v>5413.5</v>
      </c>
    </row>
    <row r="1132" spans="1:3">
      <c r="A1132" s="86" t="s">
        <v>1447</v>
      </c>
      <c r="B1132" s="87">
        <v>2</v>
      </c>
      <c r="C1132" s="87">
        <v>4958.0600000000004</v>
      </c>
    </row>
    <row r="1133" spans="1:3">
      <c r="A1133" s="86" t="s">
        <v>1446</v>
      </c>
      <c r="B1133" s="87">
        <v>2</v>
      </c>
      <c r="C1133" s="87">
        <v>4986.29</v>
      </c>
    </row>
    <row r="1134" spans="1:3">
      <c r="A1134" s="86" t="s">
        <v>1445</v>
      </c>
      <c r="B1134" s="87">
        <v>2</v>
      </c>
      <c r="C1134" s="87">
        <v>4918.62</v>
      </c>
    </row>
    <row r="1135" spans="1:3">
      <c r="A1135" s="86" t="s">
        <v>1435</v>
      </c>
      <c r="B1135" s="87">
        <v>1</v>
      </c>
      <c r="C1135" s="87">
        <v>4367.79</v>
      </c>
    </row>
    <row r="1136" spans="1:3">
      <c r="A1136" s="86" t="s">
        <v>1444</v>
      </c>
      <c r="B1136" s="87">
        <v>2</v>
      </c>
      <c r="C1136" s="87">
        <v>3591.26</v>
      </c>
    </row>
    <row r="1137" spans="1:3">
      <c r="A1137" s="86" t="s">
        <v>1443</v>
      </c>
      <c r="B1137" s="87">
        <v>2</v>
      </c>
      <c r="C1137" s="87">
        <v>6953.24</v>
      </c>
    </row>
    <row r="1138" spans="1:3">
      <c r="A1138" s="86" t="s">
        <v>1442</v>
      </c>
      <c r="B1138" s="87">
        <v>2</v>
      </c>
      <c r="C1138" s="87">
        <v>6993.36</v>
      </c>
    </row>
    <row r="1139" spans="1:3">
      <c r="A1139" s="86" t="s">
        <v>1441</v>
      </c>
      <c r="B1139" s="87">
        <v>2</v>
      </c>
      <c r="C1139" s="87">
        <v>7190.24</v>
      </c>
    </row>
    <row r="1140" spans="1:3">
      <c r="A1140" s="86" t="s">
        <v>1434</v>
      </c>
      <c r="B1140" s="87">
        <v>1</v>
      </c>
      <c r="C1140" s="87">
        <v>4449.17</v>
      </c>
    </row>
    <row r="1141" spans="1:3">
      <c r="A1141" s="86" t="s">
        <v>1424</v>
      </c>
      <c r="B1141" s="87">
        <v>2</v>
      </c>
      <c r="C1141" s="87">
        <v>6966.26</v>
      </c>
    </row>
    <row r="1142" spans="1:3">
      <c r="A1142" s="86" t="s">
        <v>1423</v>
      </c>
      <c r="B1142" s="87">
        <v>2</v>
      </c>
      <c r="C1142" s="87">
        <v>5663.67</v>
      </c>
    </row>
    <row r="1143" spans="1:3">
      <c r="A1143" s="86" t="s">
        <v>1422</v>
      </c>
      <c r="B1143" s="87">
        <v>2</v>
      </c>
      <c r="C1143" s="87">
        <v>5640.66</v>
      </c>
    </row>
    <row r="1144" spans="1:3">
      <c r="A1144" s="86" t="s">
        <v>1421</v>
      </c>
      <c r="B1144" s="87">
        <v>1</v>
      </c>
      <c r="C1144" s="87">
        <v>4336.7299999999996</v>
      </c>
    </row>
    <row r="1145" spans="1:3">
      <c r="A1145" s="86" t="s">
        <v>1420</v>
      </c>
      <c r="B1145" s="87">
        <v>1</v>
      </c>
      <c r="C1145" s="87">
        <v>4269.8599999999997</v>
      </c>
    </row>
    <row r="1146" spans="1:3">
      <c r="A1146" s="86" t="s">
        <v>1433</v>
      </c>
      <c r="B1146" s="87">
        <v>2</v>
      </c>
      <c r="C1146" s="87">
        <v>5448.08</v>
      </c>
    </row>
    <row r="1147" spans="1:3">
      <c r="A1147" s="86" t="s">
        <v>1432</v>
      </c>
      <c r="B1147" s="87">
        <v>2</v>
      </c>
      <c r="C1147" s="87">
        <v>5412.69</v>
      </c>
    </row>
    <row r="1148" spans="1:3">
      <c r="A1148" s="86" t="s">
        <v>1431</v>
      </c>
      <c r="B1148" s="87">
        <v>2</v>
      </c>
      <c r="C1148" s="87">
        <v>4957.5</v>
      </c>
    </row>
    <row r="1149" spans="1:3">
      <c r="A1149" s="86" t="s">
        <v>1430</v>
      </c>
      <c r="B1149" s="87">
        <v>2</v>
      </c>
      <c r="C1149" s="87">
        <v>4986.72</v>
      </c>
    </row>
    <row r="1150" spans="1:3">
      <c r="A1150" s="86" t="s">
        <v>1429</v>
      </c>
      <c r="B1150" s="87">
        <v>2</v>
      </c>
      <c r="C1150" s="87">
        <v>4918.3</v>
      </c>
    </row>
    <row r="1151" spans="1:3">
      <c r="A1151" s="86" t="s">
        <v>1419</v>
      </c>
      <c r="B1151" s="87">
        <v>1</v>
      </c>
      <c r="C1151" s="87">
        <v>4368.08</v>
      </c>
    </row>
    <row r="1152" spans="1:3">
      <c r="A1152" s="86" t="s">
        <v>1428</v>
      </c>
      <c r="B1152" s="87">
        <v>2</v>
      </c>
      <c r="C1152" s="87">
        <v>3591.2</v>
      </c>
    </row>
    <row r="1153" spans="1:3">
      <c r="A1153" s="86" t="s">
        <v>1427</v>
      </c>
      <c r="B1153" s="87">
        <v>2</v>
      </c>
      <c r="C1153" s="87">
        <v>6953.28</v>
      </c>
    </row>
    <row r="1154" spans="1:3">
      <c r="A1154" s="86" t="s">
        <v>1426</v>
      </c>
      <c r="B1154" s="87">
        <v>2</v>
      </c>
      <c r="C1154" s="87">
        <v>6993.3</v>
      </c>
    </row>
    <row r="1155" spans="1:3">
      <c r="A1155" s="86" t="s">
        <v>1425</v>
      </c>
      <c r="B1155" s="87">
        <v>2</v>
      </c>
      <c r="C1155" s="87">
        <v>7190.31</v>
      </c>
    </row>
    <row r="1156" spans="1:3">
      <c r="A1156" s="86" t="s">
        <v>1418</v>
      </c>
      <c r="B1156" s="87">
        <v>1</v>
      </c>
      <c r="C1156" s="87">
        <v>4449.04</v>
      </c>
    </row>
    <row r="1157" spans="1:3">
      <c r="A1157" s="86" t="s">
        <v>1533</v>
      </c>
      <c r="B1157" s="87">
        <v>1</v>
      </c>
      <c r="C1157" s="87">
        <v>424.58</v>
      </c>
    </row>
    <row r="1158" spans="1:3">
      <c r="A1158" s="86" t="s">
        <v>1534</v>
      </c>
      <c r="B1158" s="87">
        <v>0</v>
      </c>
      <c r="C1158" s="87">
        <v>409.6</v>
      </c>
    </row>
    <row r="1159" spans="1:3">
      <c r="A1159" s="86" t="s">
        <v>1535</v>
      </c>
      <c r="B1159" s="87">
        <v>0</v>
      </c>
      <c r="C1159" s="87">
        <v>1163.8399999999999</v>
      </c>
    </row>
    <row r="1160" spans="1:3">
      <c r="A1160" s="86" t="s">
        <v>1536</v>
      </c>
      <c r="B1160" s="87">
        <v>0</v>
      </c>
      <c r="C1160" s="87">
        <v>231.43</v>
      </c>
    </row>
    <row r="1161" spans="1:3">
      <c r="A1161" s="86" t="s">
        <v>1537</v>
      </c>
      <c r="B1161" s="87">
        <v>1</v>
      </c>
      <c r="C1161" s="87">
        <v>451.12</v>
      </c>
    </row>
    <row r="1162" spans="1:3">
      <c r="A1162" s="86" t="s">
        <v>1417</v>
      </c>
      <c r="B1162" s="87">
        <v>1</v>
      </c>
      <c r="C1162" s="87">
        <v>104.71</v>
      </c>
    </row>
    <row r="1163" spans="1:3">
      <c r="A1163" s="86" t="s">
        <v>1416</v>
      </c>
      <c r="B1163" s="87">
        <v>1</v>
      </c>
      <c r="C1163" s="87">
        <v>72.010000000000005</v>
      </c>
    </row>
    <row r="1164" spans="1:3">
      <c r="A1164" s="86" t="s">
        <v>1538</v>
      </c>
      <c r="B1164" s="87">
        <v>1</v>
      </c>
      <c r="C1164" s="87">
        <v>123.7</v>
      </c>
    </row>
    <row r="1165" spans="1:3">
      <c r="A1165" s="86" t="s">
        <v>1539</v>
      </c>
      <c r="B1165" s="87">
        <v>0</v>
      </c>
      <c r="C1165" s="87">
        <v>58.22</v>
      </c>
    </row>
    <row r="1166" spans="1:3">
      <c r="A1166" s="86" t="s">
        <v>1540</v>
      </c>
      <c r="B1166" s="87">
        <v>0</v>
      </c>
      <c r="C1166" s="87">
        <v>328.42</v>
      </c>
    </row>
    <row r="1167" spans="1:3">
      <c r="A1167" s="86" t="s">
        <v>1541</v>
      </c>
      <c r="B1167" s="87">
        <v>0</v>
      </c>
      <c r="C1167" s="87">
        <v>124.99</v>
      </c>
    </row>
    <row r="1168" spans="1:3">
      <c r="A1168" s="86" t="s">
        <v>1542</v>
      </c>
      <c r="B1168" s="87">
        <v>0</v>
      </c>
      <c r="C1168" s="87">
        <v>143.24</v>
      </c>
    </row>
    <row r="1169" spans="1:3">
      <c r="A1169" s="86" t="s">
        <v>1543</v>
      </c>
      <c r="B1169" s="87">
        <v>0</v>
      </c>
      <c r="C1169" s="87">
        <v>157.51</v>
      </c>
    </row>
    <row r="1170" spans="1:3">
      <c r="A1170" s="86" t="s">
        <v>1544</v>
      </c>
      <c r="B1170" s="87">
        <v>0</v>
      </c>
      <c r="C1170" s="87">
        <v>150.91</v>
      </c>
    </row>
    <row r="1171" spans="1:3">
      <c r="A1171" s="86" t="s">
        <v>1545</v>
      </c>
      <c r="B1171" s="87">
        <v>1</v>
      </c>
      <c r="C1171" s="87">
        <v>117.62</v>
      </c>
    </row>
    <row r="1172" spans="1:3">
      <c r="A1172" s="86" t="s">
        <v>1546</v>
      </c>
      <c r="B1172" s="87">
        <v>0</v>
      </c>
      <c r="C1172" s="87">
        <v>92.96</v>
      </c>
    </row>
    <row r="1173" spans="1:3">
      <c r="A1173" s="86" t="s">
        <v>1547</v>
      </c>
      <c r="B1173" s="87">
        <v>0</v>
      </c>
      <c r="C1173" s="87">
        <v>129.11000000000001</v>
      </c>
    </row>
    <row r="1174" spans="1:3">
      <c r="A1174" s="86" t="s">
        <v>1548</v>
      </c>
      <c r="B1174" s="87">
        <v>0</v>
      </c>
      <c r="C1174" s="87">
        <v>49</v>
      </c>
    </row>
    <row r="1175" spans="1:3">
      <c r="A1175" s="86" t="s">
        <v>1549</v>
      </c>
      <c r="B1175" s="87">
        <v>0</v>
      </c>
      <c r="C1175" s="87">
        <v>125.86</v>
      </c>
    </row>
    <row r="1176" spans="1:3">
      <c r="A1176" s="86" t="s">
        <v>1550</v>
      </c>
      <c r="B1176" s="87">
        <v>2</v>
      </c>
      <c r="C1176" s="87">
        <v>126.27</v>
      </c>
    </row>
    <row r="1177" spans="1:3">
      <c r="A1177" s="86" t="s">
        <v>1551</v>
      </c>
      <c r="B1177" s="87">
        <v>0</v>
      </c>
      <c r="C1177" s="87">
        <v>80</v>
      </c>
    </row>
    <row r="1178" spans="1:3">
      <c r="A1178" s="86" t="s">
        <v>1552</v>
      </c>
      <c r="B1178" s="87">
        <v>0</v>
      </c>
      <c r="C1178" s="87">
        <v>94.67</v>
      </c>
    </row>
    <row r="1179" spans="1:3">
      <c r="A1179" s="86" t="s">
        <v>1553</v>
      </c>
      <c r="B1179" s="87">
        <v>1</v>
      </c>
      <c r="C1179" s="87">
        <v>926.62</v>
      </c>
    </row>
    <row r="1180" spans="1:3">
      <c r="A1180" s="86" t="s">
        <v>1554</v>
      </c>
      <c r="B1180" s="87">
        <v>0</v>
      </c>
      <c r="C1180" s="87">
        <v>249.18</v>
      </c>
    </row>
    <row r="1181" spans="1:3">
      <c r="A1181" s="86" t="s">
        <v>1555</v>
      </c>
      <c r="B1181" s="87">
        <v>0</v>
      </c>
      <c r="C1181" s="87">
        <v>132.05000000000001</v>
      </c>
    </row>
    <row r="1182" spans="1:3">
      <c r="A1182" s="86" t="s">
        <v>1556</v>
      </c>
      <c r="B1182" s="87">
        <v>0</v>
      </c>
      <c r="C1182" s="87">
        <v>135.22999999999999</v>
      </c>
    </row>
    <row r="1183" spans="1:3">
      <c r="A1183" s="86" t="s">
        <v>1557</v>
      </c>
      <c r="B1183" s="87">
        <v>0</v>
      </c>
      <c r="C1183" s="87">
        <v>158.08000000000001</v>
      </c>
    </row>
    <row r="1184" spans="1:3">
      <c r="A1184" s="86" t="s">
        <v>1558</v>
      </c>
      <c r="B1184" s="87">
        <v>0</v>
      </c>
      <c r="C1184" s="87">
        <v>176.75</v>
      </c>
    </row>
    <row r="1185" spans="1:3">
      <c r="A1185" s="86" t="s">
        <v>1559</v>
      </c>
      <c r="B1185" s="87">
        <v>0</v>
      </c>
      <c r="C1185" s="87">
        <v>99.07</v>
      </c>
    </row>
    <row r="1186" spans="1:3">
      <c r="A1186" s="86" t="s">
        <v>1560</v>
      </c>
      <c r="B1186" s="87">
        <v>0</v>
      </c>
      <c r="C1186" s="87">
        <v>110</v>
      </c>
    </row>
    <row r="1187" spans="1:3">
      <c r="A1187" s="86" t="s">
        <v>1561</v>
      </c>
      <c r="B1187" s="87">
        <v>1</v>
      </c>
      <c r="C1187" s="87">
        <v>189.58</v>
      </c>
    </row>
    <row r="1188" spans="1:3">
      <c r="A1188" s="86" t="s">
        <v>1562</v>
      </c>
      <c r="B1188" s="87">
        <v>0</v>
      </c>
      <c r="C1188" s="87">
        <v>178.61</v>
      </c>
    </row>
    <row r="1189" spans="1:3">
      <c r="A1189" s="86" t="s">
        <v>1563</v>
      </c>
      <c r="B1189" s="87">
        <v>0</v>
      </c>
      <c r="C1189" s="87">
        <v>53.79</v>
      </c>
    </row>
    <row r="1190" spans="1:3">
      <c r="A1190" s="86" t="s">
        <v>1564</v>
      </c>
      <c r="B1190" s="87">
        <v>3</v>
      </c>
      <c r="C1190" s="87">
        <v>960.4</v>
      </c>
    </row>
    <row r="1191" spans="1:3">
      <c r="A1191" s="86" t="s">
        <v>1565</v>
      </c>
      <c r="B1191" s="87">
        <v>3</v>
      </c>
      <c r="C1191" s="87">
        <v>867.26</v>
      </c>
    </row>
    <row r="1192" spans="1:3">
      <c r="A1192" s="86" t="s">
        <v>1566</v>
      </c>
      <c r="B1192" s="87">
        <v>0</v>
      </c>
      <c r="C1192" s="87">
        <v>245.97</v>
      </c>
    </row>
    <row r="1193" spans="1:3">
      <c r="A1193" s="86" t="s">
        <v>1567</v>
      </c>
      <c r="B1193" s="87">
        <v>9</v>
      </c>
      <c r="C1193" s="87">
        <v>224.64</v>
      </c>
    </row>
    <row r="1194" spans="1:3">
      <c r="A1194" s="86" t="s">
        <v>1568</v>
      </c>
      <c r="B1194" s="87">
        <v>1</v>
      </c>
      <c r="C1194" s="87">
        <v>0</v>
      </c>
    </row>
    <row r="1195" spans="1:3">
      <c r="A1195" s="86" t="s">
        <v>1569</v>
      </c>
      <c r="B1195" s="87">
        <v>1</v>
      </c>
      <c r="C1195" s="87">
        <v>0</v>
      </c>
    </row>
    <row r="1196" spans="1:3">
      <c r="A1196" s="86" t="s">
        <v>1570</v>
      </c>
      <c r="B1196" s="87">
        <v>0</v>
      </c>
      <c r="C1196" s="87">
        <v>95.97</v>
      </c>
    </row>
    <row r="1197" spans="1:3">
      <c r="A1197" s="86" t="s">
        <v>1571</v>
      </c>
      <c r="B1197" s="87">
        <v>0</v>
      </c>
      <c r="C1197" s="87">
        <v>0</v>
      </c>
    </row>
    <row r="1198" spans="1:3">
      <c r="A1198" s="86" t="s">
        <v>1572</v>
      </c>
      <c r="B1198" s="87">
        <v>0</v>
      </c>
      <c r="C1198" s="87">
        <v>247.74</v>
      </c>
    </row>
    <row r="1199" spans="1:3">
      <c r="A1199" s="86" t="s">
        <v>1573</v>
      </c>
      <c r="B1199" s="87">
        <v>0</v>
      </c>
      <c r="C1199" s="87">
        <v>238.66</v>
      </c>
    </row>
    <row r="1200" spans="1:3">
      <c r="A1200" s="86" t="s">
        <v>1574</v>
      </c>
      <c r="B1200" s="87">
        <v>1</v>
      </c>
      <c r="C1200" s="87">
        <v>519.61</v>
      </c>
    </row>
    <row r="1201" spans="1:3">
      <c r="A1201" s="86" t="s">
        <v>1575</v>
      </c>
      <c r="B1201" s="87">
        <v>0</v>
      </c>
      <c r="C1201" s="87">
        <v>235.33</v>
      </c>
    </row>
    <row r="1202" spans="1:3">
      <c r="A1202" s="86" t="s">
        <v>1576</v>
      </c>
      <c r="B1202" s="87">
        <v>0</v>
      </c>
      <c r="C1202" s="87">
        <v>115.88</v>
      </c>
    </row>
    <row r="1203" spans="1:3">
      <c r="A1203" s="86" t="s">
        <v>1577</v>
      </c>
      <c r="B1203" s="87">
        <v>1</v>
      </c>
      <c r="C1203" s="87">
        <v>615.89</v>
      </c>
    </row>
    <row r="1204" spans="1:3">
      <c r="A1204" s="86" t="s">
        <v>1578</v>
      </c>
      <c r="B1204" s="87">
        <v>0</v>
      </c>
      <c r="C1204" s="87">
        <v>88.54</v>
      </c>
    </row>
    <row r="1205" spans="1:3">
      <c r="A1205" s="86" t="s">
        <v>1579</v>
      </c>
      <c r="B1205" s="87">
        <v>0</v>
      </c>
      <c r="C1205" s="87">
        <v>71.27</v>
      </c>
    </row>
    <row r="1206" spans="1:3">
      <c r="A1206" s="86" t="s">
        <v>1580</v>
      </c>
      <c r="B1206" s="87">
        <v>0</v>
      </c>
      <c r="C1206" s="87">
        <v>90.78</v>
      </c>
    </row>
    <row r="1207" spans="1:3">
      <c r="A1207" s="86" t="s">
        <v>1581</v>
      </c>
      <c r="B1207" s="87">
        <v>1</v>
      </c>
      <c r="C1207" s="87">
        <v>153.22999999999999</v>
      </c>
    </row>
    <row r="1208" spans="1:3">
      <c r="A1208" s="86" t="s">
        <v>1582</v>
      </c>
      <c r="B1208" s="87">
        <v>1</v>
      </c>
      <c r="C1208" s="87">
        <v>111.98</v>
      </c>
    </row>
    <row r="1209" spans="1:3">
      <c r="A1209" s="86" t="s">
        <v>1583</v>
      </c>
      <c r="B1209" s="87">
        <v>0</v>
      </c>
      <c r="C1209" s="87">
        <v>110.07</v>
      </c>
    </row>
    <row r="1210" spans="1:3">
      <c r="A1210" s="86" t="s">
        <v>1584</v>
      </c>
      <c r="B1210" s="87">
        <v>0</v>
      </c>
      <c r="C1210" s="87">
        <v>123.36</v>
      </c>
    </row>
    <row r="1211" spans="1:3">
      <c r="A1211" s="86" t="s">
        <v>1585</v>
      </c>
      <c r="B1211" s="87">
        <v>1</v>
      </c>
      <c r="C1211" s="87">
        <v>107.19</v>
      </c>
    </row>
    <row r="1212" spans="1:3">
      <c r="A1212" s="86" t="s">
        <v>1586</v>
      </c>
      <c r="B1212" s="87">
        <v>0</v>
      </c>
      <c r="C1212" s="87">
        <v>165.05</v>
      </c>
    </row>
    <row r="1213" spans="1:3">
      <c r="A1213" s="86" t="s">
        <v>1587</v>
      </c>
      <c r="B1213" s="87">
        <v>0</v>
      </c>
      <c r="C1213" s="87">
        <v>85.09</v>
      </c>
    </row>
    <row r="1214" spans="1:3">
      <c r="A1214" s="86" t="s">
        <v>1588</v>
      </c>
      <c r="B1214" s="87">
        <v>0</v>
      </c>
      <c r="C1214" s="87">
        <v>97.55</v>
      </c>
    </row>
    <row r="1215" spans="1:3">
      <c r="A1215" s="86" t="s">
        <v>1589</v>
      </c>
      <c r="B1215" s="87">
        <v>0</v>
      </c>
      <c r="C1215" s="87">
        <v>119.19</v>
      </c>
    </row>
    <row r="1216" spans="1:3">
      <c r="A1216" s="86" t="s">
        <v>1590</v>
      </c>
      <c r="B1216" s="87">
        <v>0</v>
      </c>
      <c r="C1216" s="87">
        <v>126.31</v>
      </c>
    </row>
    <row r="1217" spans="1:3">
      <c r="A1217" s="86" t="s">
        <v>1591</v>
      </c>
      <c r="B1217" s="87">
        <v>0</v>
      </c>
      <c r="C1217" s="87">
        <v>125.45</v>
      </c>
    </row>
    <row r="1218" spans="1:3">
      <c r="A1218" s="86" t="s">
        <v>1592</v>
      </c>
      <c r="B1218" s="87">
        <v>1</v>
      </c>
      <c r="C1218" s="87">
        <v>307.89999999999998</v>
      </c>
    </row>
    <row r="1219" spans="1:3">
      <c r="A1219" s="86" t="s">
        <v>1593</v>
      </c>
      <c r="B1219" s="87">
        <v>0</v>
      </c>
      <c r="C1219" s="87">
        <v>178.89</v>
      </c>
    </row>
    <row r="1220" spans="1:3">
      <c r="A1220" s="86" t="s">
        <v>1594</v>
      </c>
      <c r="B1220" s="87">
        <v>1</v>
      </c>
      <c r="C1220" s="87">
        <v>112.98</v>
      </c>
    </row>
    <row r="1221" spans="1:3">
      <c r="A1221" s="86" t="s">
        <v>1595</v>
      </c>
      <c r="B1221" s="87">
        <v>0</v>
      </c>
      <c r="C1221" s="87">
        <v>232.51</v>
      </c>
    </row>
    <row r="1222" spans="1:3">
      <c r="A1222" s="86" t="s">
        <v>1596</v>
      </c>
      <c r="B1222" s="87">
        <v>1</v>
      </c>
      <c r="C1222" s="87">
        <v>478.94</v>
      </c>
    </row>
    <row r="1223" spans="1:3">
      <c r="A1223" s="86" t="s">
        <v>1597</v>
      </c>
      <c r="B1223" s="87">
        <v>0</v>
      </c>
      <c r="C1223" s="87">
        <v>76.22</v>
      </c>
    </row>
    <row r="1224" spans="1:3">
      <c r="A1224" s="86" t="s">
        <v>1598</v>
      </c>
      <c r="B1224" s="87">
        <v>0</v>
      </c>
      <c r="C1224" s="87">
        <v>78.709999999999994</v>
      </c>
    </row>
    <row r="1225" spans="1:3">
      <c r="A1225" s="86" t="s">
        <v>1599</v>
      </c>
      <c r="B1225" s="87">
        <v>0</v>
      </c>
      <c r="C1225" s="87">
        <v>78.290000000000006</v>
      </c>
    </row>
    <row r="1226" spans="1:3">
      <c r="A1226" s="86" t="s">
        <v>1600</v>
      </c>
      <c r="B1226" s="87">
        <v>0</v>
      </c>
      <c r="C1226" s="87">
        <v>50.78</v>
      </c>
    </row>
    <row r="1227" spans="1:3">
      <c r="A1227" s="86" t="s">
        <v>1601</v>
      </c>
      <c r="B1227" s="87">
        <v>0</v>
      </c>
      <c r="C1227" s="87">
        <v>306.86</v>
      </c>
    </row>
    <row r="1228" spans="1:3">
      <c r="A1228" s="86" t="s">
        <v>1602</v>
      </c>
      <c r="B1228" s="87">
        <v>0</v>
      </c>
      <c r="C1228" s="87">
        <v>339.06</v>
      </c>
    </row>
    <row r="1229" spans="1:3">
      <c r="A1229" s="86" t="s">
        <v>1603</v>
      </c>
      <c r="B1229" s="87">
        <v>0</v>
      </c>
      <c r="C1229" s="87">
        <v>277.45999999999998</v>
      </c>
    </row>
    <row r="1230" spans="1:3">
      <c r="A1230" s="86" t="s">
        <v>1604</v>
      </c>
      <c r="B1230" s="87">
        <v>0</v>
      </c>
      <c r="C1230" s="87">
        <v>213.51</v>
      </c>
    </row>
    <row r="1231" spans="1:3">
      <c r="A1231" s="86" t="s">
        <v>1605</v>
      </c>
      <c r="B1231" s="87">
        <v>0</v>
      </c>
      <c r="C1231" s="87">
        <v>223.36</v>
      </c>
    </row>
    <row r="1232" spans="1:3">
      <c r="A1232" s="86" t="s">
        <v>1606</v>
      </c>
      <c r="B1232" s="87">
        <v>0</v>
      </c>
      <c r="C1232" s="87">
        <v>201.31</v>
      </c>
    </row>
    <row r="1233" spans="1:3">
      <c r="A1233" s="86" t="s">
        <v>1607</v>
      </c>
      <c r="B1233" s="87">
        <v>0</v>
      </c>
      <c r="C1233" s="87">
        <v>214.6</v>
      </c>
    </row>
    <row r="1234" spans="1:3">
      <c r="A1234" s="86" t="s">
        <v>1608</v>
      </c>
      <c r="B1234" s="87">
        <v>0</v>
      </c>
      <c r="C1234" s="87">
        <v>187.8</v>
      </c>
    </row>
    <row r="1235" spans="1:3">
      <c r="A1235" s="86" t="s">
        <v>1609</v>
      </c>
      <c r="B1235" s="87">
        <v>1</v>
      </c>
      <c r="C1235" s="87">
        <v>177.66</v>
      </c>
    </row>
    <row r="1236" spans="1:3">
      <c r="A1236" s="86" t="s">
        <v>1610</v>
      </c>
      <c r="B1236" s="87">
        <v>2</v>
      </c>
      <c r="C1236" s="87">
        <v>121.61</v>
      </c>
    </row>
    <row r="1237" spans="1:3">
      <c r="A1237" s="86" t="s">
        <v>1611</v>
      </c>
      <c r="B1237" s="87">
        <v>1</v>
      </c>
      <c r="C1237" s="87">
        <v>1040.2</v>
      </c>
    </row>
    <row r="1238" spans="1:3">
      <c r="A1238" s="86" t="s">
        <v>1612</v>
      </c>
      <c r="B1238" s="87">
        <v>0</v>
      </c>
      <c r="C1238" s="87">
        <v>370.53</v>
      </c>
    </row>
    <row r="1239" spans="1:3">
      <c r="A1239" s="86" t="s">
        <v>1613</v>
      </c>
      <c r="B1239" s="87">
        <v>3</v>
      </c>
      <c r="C1239" s="87">
        <v>665.77</v>
      </c>
    </row>
    <row r="1240" spans="1:3">
      <c r="A1240" s="86" t="s">
        <v>1614</v>
      </c>
      <c r="B1240" s="87">
        <v>0</v>
      </c>
      <c r="C1240" s="87">
        <v>84.25</v>
      </c>
    </row>
    <row r="1241" spans="1:3">
      <c r="A1241" s="86" t="s">
        <v>1615</v>
      </c>
      <c r="B1241" s="87">
        <v>0</v>
      </c>
      <c r="C1241" s="87">
        <v>267.55</v>
      </c>
    </row>
    <row r="1242" spans="1:3">
      <c r="A1242" s="86" t="s">
        <v>1616</v>
      </c>
      <c r="B1242" s="87">
        <v>0</v>
      </c>
      <c r="C1242" s="87">
        <v>46.1</v>
      </c>
    </row>
    <row r="1243" spans="1:3">
      <c r="A1243" s="86" t="s">
        <v>1617</v>
      </c>
      <c r="B1243" s="87">
        <v>0</v>
      </c>
      <c r="C1243" s="87">
        <v>327.75</v>
      </c>
    </row>
    <row r="1244" spans="1:3">
      <c r="A1244" s="86" t="s">
        <v>1618</v>
      </c>
      <c r="B1244" s="87">
        <v>0</v>
      </c>
      <c r="C1244" s="87">
        <v>115.45</v>
      </c>
    </row>
    <row r="1245" spans="1:3">
      <c r="A1245" s="86" t="s">
        <v>1619</v>
      </c>
      <c r="B1245" s="87">
        <v>1</v>
      </c>
      <c r="C1245" s="87">
        <v>511.54</v>
      </c>
    </row>
    <row r="1246" spans="1:3">
      <c r="A1246" s="86" t="s">
        <v>1620</v>
      </c>
      <c r="B1246" s="87">
        <v>2</v>
      </c>
      <c r="C1246" s="87">
        <v>3048.33</v>
      </c>
    </row>
    <row r="1247" spans="1:3">
      <c r="A1247" s="86" t="s">
        <v>1621</v>
      </c>
      <c r="B1247" s="87">
        <v>1</v>
      </c>
      <c r="C1247" s="87">
        <v>130.81</v>
      </c>
    </row>
    <row r="1248" spans="1:3">
      <c r="A1248" s="86" t="s">
        <v>1622</v>
      </c>
      <c r="B1248" s="87">
        <v>1</v>
      </c>
      <c r="C1248" s="87">
        <v>110.26</v>
      </c>
    </row>
    <row r="1249" spans="1:3">
      <c r="A1249" s="86" t="s">
        <v>1623</v>
      </c>
      <c r="B1249" s="87">
        <v>0</v>
      </c>
      <c r="C1249" s="87">
        <v>105.98</v>
      </c>
    </row>
    <row r="1250" spans="1:3">
      <c r="A1250" s="86" t="s">
        <v>1624</v>
      </c>
      <c r="B1250" s="87">
        <v>1</v>
      </c>
      <c r="C1250" s="87">
        <v>197.65</v>
      </c>
    </row>
    <row r="1251" spans="1:3">
      <c r="A1251" s="86" t="s">
        <v>1625</v>
      </c>
      <c r="B1251" s="87">
        <v>0</v>
      </c>
      <c r="C1251" s="87">
        <v>151.38</v>
      </c>
    </row>
    <row r="1252" spans="1:3">
      <c r="A1252" s="86" t="s">
        <v>1626</v>
      </c>
      <c r="B1252" s="87">
        <v>0</v>
      </c>
      <c r="C1252" s="87">
        <v>266.01</v>
      </c>
    </row>
    <row r="1253" spans="1:3">
      <c r="A1253" s="86" t="s">
        <v>1627</v>
      </c>
      <c r="B1253" s="87">
        <v>1</v>
      </c>
      <c r="C1253" s="87">
        <v>315.77999999999997</v>
      </c>
    </row>
    <row r="1254" spans="1:3">
      <c r="A1254" s="86" t="s">
        <v>1628</v>
      </c>
      <c r="B1254" s="87">
        <v>1</v>
      </c>
      <c r="C1254" s="87">
        <v>205.26</v>
      </c>
    </row>
    <row r="1255" spans="1:3">
      <c r="A1255" s="86" t="s">
        <v>1629</v>
      </c>
      <c r="B1255" s="87">
        <v>36</v>
      </c>
      <c r="C1255" s="87">
        <v>12936.85</v>
      </c>
    </row>
    <row r="1256" spans="1:3">
      <c r="A1256" s="86" t="s">
        <v>1630</v>
      </c>
      <c r="B1256" s="87">
        <v>32</v>
      </c>
      <c r="C1256" s="87">
        <v>11460.99</v>
      </c>
    </row>
    <row r="1257" spans="1:3">
      <c r="A1257" s="86" t="s">
        <v>1415</v>
      </c>
      <c r="B1257" s="87">
        <v>3</v>
      </c>
      <c r="C1257" s="87">
        <v>14281.92</v>
      </c>
    </row>
    <row r="1258" spans="1:3">
      <c r="A1258" s="86" t="s">
        <v>274</v>
      </c>
      <c r="B1258" s="87">
        <v>2</v>
      </c>
      <c r="C1258" s="87">
        <v>2047.54</v>
      </c>
    </row>
    <row r="1259" spans="1:3">
      <c r="A1259" s="86" t="s">
        <v>273</v>
      </c>
      <c r="B1259" s="87">
        <v>2</v>
      </c>
      <c r="C1259" s="87">
        <v>1925.6</v>
      </c>
    </row>
    <row r="1260" spans="1:3">
      <c r="A1260" s="86" t="s">
        <v>1631</v>
      </c>
      <c r="B1260" s="87">
        <v>0</v>
      </c>
      <c r="C1260" s="87">
        <v>170.79</v>
      </c>
    </row>
    <row r="1261" spans="1:3">
      <c r="A1261" s="86" t="s">
        <v>1632</v>
      </c>
      <c r="B1261" s="87">
        <v>0</v>
      </c>
      <c r="C1261" s="87">
        <v>169.17</v>
      </c>
    </row>
    <row r="1262" spans="1:3">
      <c r="A1262" s="86" t="s">
        <v>1633</v>
      </c>
      <c r="B1262" s="87">
        <v>0</v>
      </c>
      <c r="C1262" s="87">
        <v>167.53</v>
      </c>
    </row>
    <row r="1263" spans="1:3">
      <c r="A1263" s="86" t="s">
        <v>1634</v>
      </c>
      <c r="B1263" s="87">
        <v>0</v>
      </c>
      <c r="C1263" s="87">
        <v>166.36</v>
      </c>
    </row>
    <row r="1264" spans="1:3">
      <c r="A1264" s="86" t="s">
        <v>1635</v>
      </c>
      <c r="B1264" s="87">
        <v>0</v>
      </c>
      <c r="C1264" s="87">
        <v>167.99</v>
      </c>
    </row>
    <row r="1265" spans="1:3">
      <c r="A1265" s="86" t="s">
        <v>1636</v>
      </c>
      <c r="B1265" s="87">
        <v>0</v>
      </c>
      <c r="C1265" s="87">
        <v>169.62</v>
      </c>
    </row>
    <row r="1266" spans="1:3">
      <c r="A1266" s="86" t="s">
        <v>1637</v>
      </c>
      <c r="B1266" s="87">
        <v>0</v>
      </c>
      <c r="C1266" s="87">
        <v>171.25</v>
      </c>
    </row>
    <row r="1267" spans="1:3">
      <c r="A1267" s="86" t="s">
        <v>1638</v>
      </c>
      <c r="B1267" s="87">
        <v>0</v>
      </c>
      <c r="C1267" s="87">
        <v>172.88</v>
      </c>
    </row>
    <row r="1268" spans="1:3">
      <c r="A1268" s="86" t="s">
        <v>1639</v>
      </c>
      <c r="B1268" s="87">
        <v>0</v>
      </c>
      <c r="C1268" s="87">
        <v>190.82</v>
      </c>
    </row>
    <row r="1269" spans="1:3">
      <c r="A1269" s="86" t="s">
        <v>1640</v>
      </c>
      <c r="B1269" s="87">
        <v>3</v>
      </c>
      <c r="C1269" s="87">
        <v>223.18</v>
      </c>
    </row>
    <row r="1270" spans="1:3">
      <c r="A1270" s="86" t="s">
        <v>1641</v>
      </c>
      <c r="B1270" s="87">
        <v>0</v>
      </c>
      <c r="C1270" s="87">
        <v>172.43</v>
      </c>
    </row>
    <row r="1271" spans="1:3">
      <c r="A1271" s="86" t="s">
        <v>1642</v>
      </c>
      <c r="B1271" s="87">
        <v>0</v>
      </c>
      <c r="C1271" s="87">
        <v>174.51</v>
      </c>
    </row>
    <row r="1272" spans="1:3">
      <c r="A1272" s="86" t="s">
        <v>1643</v>
      </c>
      <c r="B1272" s="87">
        <v>0</v>
      </c>
      <c r="C1272" s="87">
        <v>176.14</v>
      </c>
    </row>
    <row r="1273" spans="1:3">
      <c r="A1273" s="86" t="s">
        <v>1644</v>
      </c>
      <c r="B1273" s="87">
        <v>0</v>
      </c>
      <c r="C1273" s="87">
        <v>234.49</v>
      </c>
    </row>
    <row r="1274" spans="1:3">
      <c r="A1274" s="86" t="s">
        <v>1645</v>
      </c>
      <c r="B1274" s="87">
        <v>0</v>
      </c>
      <c r="C1274" s="87">
        <v>241.2</v>
      </c>
    </row>
    <row r="1275" spans="1:3">
      <c r="A1275" s="86" t="s">
        <v>1646</v>
      </c>
      <c r="B1275" s="87">
        <v>0</v>
      </c>
      <c r="C1275" s="87">
        <v>275.19</v>
      </c>
    </row>
    <row r="1276" spans="1:3">
      <c r="A1276" s="86" t="s">
        <v>1647</v>
      </c>
      <c r="B1276" s="87">
        <v>3</v>
      </c>
      <c r="C1276" s="87">
        <v>553.67999999999995</v>
      </c>
    </row>
    <row r="1277" spans="1:3">
      <c r="A1277" s="86" t="s">
        <v>1414</v>
      </c>
      <c r="B1277" s="87">
        <v>0</v>
      </c>
      <c r="C1277" s="87">
        <v>111.06</v>
      </c>
    </row>
    <row r="1278" spans="1:3">
      <c r="A1278" s="86" t="s">
        <v>1413</v>
      </c>
      <c r="B1278" s="87">
        <v>1</v>
      </c>
      <c r="C1278" s="87">
        <v>110.52</v>
      </c>
    </row>
    <row r="1279" spans="1:3">
      <c r="A1279" s="86" t="s">
        <v>1412</v>
      </c>
      <c r="B1279" s="87">
        <v>0</v>
      </c>
      <c r="C1279" s="87">
        <v>89.72</v>
      </c>
    </row>
    <row r="1280" spans="1:3">
      <c r="A1280" s="86" t="s">
        <v>1411</v>
      </c>
      <c r="B1280" s="87">
        <v>0</v>
      </c>
      <c r="C1280" s="87">
        <v>97.23</v>
      </c>
    </row>
    <row r="1281" spans="1:3">
      <c r="A1281" s="86" t="s">
        <v>1648</v>
      </c>
      <c r="B1281" s="87">
        <v>1</v>
      </c>
      <c r="C1281" s="87">
        <v>351.61</v>
      </c>
    </row>
    <row r="1282" spans="1:3">
      <c r="A1282" s="86" t="s">
        <v>1649</v>
      </c>
      <c r="B1282" s="87">
        <v>1</v>
      </c>
      <c r="C1282" s="87">
        <v>565.23</v>
      </c>
    </row>
    <row r="1283" spans="1:3">
      <c r="A1283" s="86" t="s">
        <v>1650</v>
      </c>
      <c r="B1283" s="87">
        <v>1</v>
      </c>
      <c r="C1283" s="87">
        <v>336.39</v>
      </c>
    </row>
    <row r="1284" spans="1:3">
      <c r="A1284" s="86" t="s">
        <v>1651</v>
      </c>
      <c r="B1284" s="87">
        <v>16</v>
      </c>
      <c r="C1284" s="87">
        <v>2381.12</v>
      </c>
    </row>
    <row r="1285" spans="1:3">
      <c r="A1285" s="86" t="s">
        <v>1652</v>
      </c>
      <c r="B1285" s="87">
        <v>0</v>
      </c>
      <c r="C1285" s="87">
        <v>245.22</v>
      </c>
    </row>
    <row r="1286" spans="1:3">
      <c r="A1286" s="86" t="s">
        <v>1653</v>
      </c>
      <c r="B1286" s="87">
        <v>0</v>
      </c>
      <c r="C1286" s="87">
        <v>245.27</v>
      </c>
    </row>
    <row r="1287" spans="1:3">
      <c r="A1287" s="86" t="s">
        <v>1654</v>
      </c>
      <c r="B1287" s="87">
        <v>0</v>
      </c>
      <c r="C1287" s="87">
        <v>357.09</v>
      </c>
    </row>
    <row r="1288" spans="1:3">
      <c r="A1288" s="86" t="s">
        <v>1655</v>
      </c>
      <c r="B1288" s="87">
        <v>0</v>
      </c>
      <c r="C1288" s="87">
        <v>356.99</v>
      </c>
    </row>
    <row r="1289" spans="1:3">
      <c r="A1289" s="86" t="s">
        <v>1656</v>
      </c>
      <c r="B1289" s="87">
        <v>0</v>
      </c>
      <c r="C1289" s="87">
        <v>224.19</v>
      </c>
    </row>
    <row r="1290" spans="1:3">
      <c r="A1290" s="86" t="s">
        <v>1657</v>
      </c>
      <c r="B1290" s="87">
        <v>0</v>
      </c>
      <c r="C1290" s="87">
        <v>224.14</v>
      </c>
    </row>
    <row r="1291" spans="1:3">
      <c r="A1291" s="86" t="s">
        <v>1658</v>
      </c>
      <c r="B1291" s="87">
        <v>0</v>
      </c>
      <c r="C1291" s="87">
        <v>393.02</v>
      </c>
    </row>
    <row r="1292" spans="1:3">
      <c r="A1292" s="86" t="s">
        <v>1659</v>
      </c>
      <c r="B1292" s="87">
        <v>0</v>
      </c>
      <c r="C1292" s="87">
        <v>393.06</v>
      </c>
    </row>
    <row r="1293" spans="1:3">
      <c r="A1293" s="86" t="s">
        <v>1660</v>
      </c>
      <c r="B1293" s="87">
        <v>1</v>
      </c>
      <c r="C1293" s="87">
        <v>113.77</v>
      </c>
    </row>
    <row r="1294" spans="1:3">
      <c r="A1294" s="86" t="s">
        <v>1661</v>
      </c>
      <c r="B1294" s="87">
        <v>0</v>
      </c>
      <c r="C1294" s="87">
        <v>830.59</v>
      </c>
    </row>
    <row r="1295" spans="1:3">
      <c r="A1295" s="86" t="s">
        <v>1662</v>
      </c>
      <c r="B1295" s="87">
        <v>0</v>
      </c>
      <c r="C1295" s="87">
        <v>669.7</v>
      </c>
    </row>
    <row r="1296" spans="1:3">
      <c r="A1296" s="86" t="s">
        <v>1663</v>
      </c>
      <c r="B1296" s="87">
        <v>0</v>
      </c>
      <c r="C1296" s="87">
        <v>830.86</v>
      </c>
    </row>
    <row r="1297" spans="1:3">
      <c r="A1297" s="86" t="s">
        <v>1664</v>
      </c>
      <c r="B1297" s="87">
        <v>0</v>
      </c>
      <c r="C1297" s="87">
        <v>669.65</v>
      </c>
    </row>
    <row r="1298" spans="1:3">
      <c r="A1298" s="86" t="s">
        <v>1665</v>
      </c>
      <c r="B1298" s="87">
        <v>0</v>
      </c>
      <c r="C1298" s="87">
        <v>550.87</v>
      </c>
    </row>
    <row r="1299" spans="1:3">
      <c r="A1299" s="86" t="s">
        <v>1666</v>
      </c>
      <c r="B1299" s="87">
        <v>0</v>
      </c>
      <c r="C1299" s="87">
        <v>595.25</v>
      </c>
    </row>
    <row r="1300" spans="1:3">
      <c r="A1300" s="86" t="s">
        <v>1667</v>
      </c>
      <c r="B1300" s="87">
        <v>0</v>
      </c>
      <c r="C1300" s="87">
        <v>550.84</v>
      </c>
    </row>
    <row r="1301" spans="1:3">
      <c r="A1301" s="86" t="s">
        <v>1668</v>
      </c>
      <c r="B1301" s="87">
        <v>0</v>
      </c>
      <c r="C1301" s="87">
        <v>595.25</v>
      </c>
    </row>
    <row r="1302" spans="1:3">
      <c r="A1302" s="86" t="s">
        <v>1669</v>
      </c>
      <c r="B1302" s="87">
        <v>0</v>
      </c>
      <c r="C1302" s="87">
        <v>876.63</v>
      </c>
    </row>
    <row r="1303" spans="1:3">
      <c r="A1303" s="86" t="s">
        <v>1670</v>
      </c>
      <c r="B1303" s="87">
        <v>0</v>
      </c>
      <c r="C1303" s="87">
        <v>702.24</v>
      </c>
    </row>
    <row r="1304" spans="1:3">
      <c r="A1304" s="86" t="s">
        <v>1671</v>
      </c>
      <c r="B1304" s="87">
        <v>0</v>
      </c>
      <c r="C1304" s="87">
        <v>876.97</v>
      </c>
    </row>
    <row r="1305" spans="1:3">
      <c r="A1305" s="86" t="s">
        <v>1672</v>
      </c>
      <c r="B1305" s="87">
        <v>0</v>
      </c>
      <c r="C1305" s="87">
        <v>702.24</v>
      </c>
    </row>
    <row r="1306" spans="1:3">
      <c r="A1306" s="86" t="s">
        <v>1673</v>
      </c>
      <c r="B1306" s="87">
        <v>0</v>
      </c>
      <c r="C1306" s="87">
        <v>636.54999999999995</v>
      </c>
    </row>
    <row r="1307" spans="1:3">
      <c r="A1307" s="86" t="s">
        <v>1674</v>
      </c>
      <c r="B1307" s="87">
        <v>0</v>
      </c>
      <c r="C1307" s="87">
        <v>624.28</v>
      </c>
    </row>
    <row r="1308" spans="1:3">
      <c r="A1308" s="86" t="s">
        <v>1675</v>
      </c>
      <c r="B1308" s="87">
        <v>0</v>
      </c>
      <c r="C1308" s="87">
        <v>636.82000000000005</v>
      </c>
    </row>
    <row r="1309" spans="1:3">
      <c r="A1309" s="86" t="s">
        <v>1676</v>
      </c>
      <c r="B1309" s="87">
        <v>0</v>
      </c>
      <c r="C1309" s="87">
        <v>623.79999999999995</v>
      </c>
    </row>
    <row r="1310" spans="1:3">
      <c r="A1310" s="86" t="s">
        <v>1677</v>
      </c>
      <c r="B1310" s="87">
        <v>0</v>
      </c>
      <c r="C1310" s="87">
        <v>499.23</v>
      </c>
    </row>
    <row r="1311" spans="1:3">
      <c r="A1311" s="86" t="s">
        <v>1678</v>
      </c>
      <c r="B1311" s="87">
        <v>0</v>
      </c>
      <c r="C1311" s="87">
        <v>499.05</v>
      </c>
    </row>
    <row r="1312" spans="1:3">
      <c r="A1312" s="86" t="s">
        <v>1410</v>
      </c>
      <c r="B1312" s="87">
        <v>0</v>
      </c>
      <c r="C1312" s="87">
        <v>169.91</v>
      </c>
    </row>
    <row r="1313" spans="1:3">
      <c r="A1313" s="86" t="s">
        <v>1409</v>
      </c>
      <c r="B1313" s="87">
        <v>0</v>
      </c>
      <c r="C1313" s="87">
        <v>5241.25</v>
      </c>
    </row>
    <row r="1314" spans="1:3">
      <c r="A1314" s="86" t="s">
        <v>1408</v>
      </c>
      <c r="B1314" s="87">
        <v>0</v>
      </c>
      <c r="C1314" s="87">
        <v>5240.96</v>
      </c>
    </row>
    <row r="1315" spans="1:3">
      <c r="A1315" s="86" t="s">
        <v>1679</v>
      </c>
      <c r="B1315" s="87">
        <v>2</v>
      </c>
      <c r="C1315" s="87">
        <v>4317.91</v>
      </c>
    </row>
    <row r="1316" spans="1:3">
      <c r="A1316" s="86" t="s">
        <v>1680</v>
      </c>
      <c r="B1316" s="87">
        <v>2</v>
      </c>
      <c r="C1316" s="87">
        <v>4318.6499999999996</v>
      </c>
    </row>
    <row r="1317" spans="1:3">
      <c r="A1317" s="86" t="s">
        <v>1407</v>
      </c>
      <c r="B1317" s="87">
        <v>0</v>
      </c>
      <c r="C1317" s="87">
        <v>196.81</v>
      </c>
    </row>
    <row r="1318" spans="1:3">
      <c r="A1318" s="86" t="s">
        <v>1406</v>
      </c>
      <c r="B1318" s="87">
        <v>7</v>
      </c>
      <c r="C1318" s="87">
        <v>695.52</v>
      </c>
    </row>
    <row r="1319" spans="1:3">
      <c r="A1319" s="86" t="s">
        <v>1405</v>
      </c>
      <c r="B1319" s="87">
        <v>4</v>
      </c>
      <c r="C1319" s="87">
        <v>1735.47</v>
      </c>
    </row>
    <row r="1320" spans="1:3">
      <c r="A1320" s="86" t="s">
        <v>1681</v>
      </c>
      <c r="B1320" s="87">
        <v>0</v>
      </c>
      <c r="C1320" s="87">
        <v>248.23</v>
      </c>
    </row>
    <row r="1321" spans="1:3">
      <c r="A1321" s="86" t="s">
        <v>1404</v>
      </c>
      <c r="B1321" s="87">
        <v>21</v>
      </c>
      <c r="C1321" s="87">
        <v>2492.59</v>
      </c>
    </row>
    <row r="1322" spans="1:3">
      <c r="A1322" s="86" t="s">
        <v>1682</v>
      </c>
      <c r="B1322" s="87">
        <v>3</v>
      </c>
      <c r="C1322" s="87">
        <v>0</v>
      </c>
    </row>
    <row r="1323" spans="1:3">
      <c r="A1323" s="86" t="s">
        <v>1683</v>
      </c>
      <c r="B1323" s="87">
        <v>0</v>
      </c>
      <c r="C1323" s="87">
        <v>29.36</v>
      </c>
    </row>
    <row r="1324" spans="1:3">
      <c r="A1324" s="86" t="s">
        <v>1396</v>
      </c>
      <c r="B1324" s="87">
        <v>0</v>
      </c>
      <c r="C1324" s="87">
        <v>225.55</v>
      </c>
    </row>
    <row r="1325" spans="1:3">
      <c r="A1325" s="86" t="s">
        <v>1397</v>
      </c>
      <c r="B1325" s="87">
        <v>0</v>
      </c>
      <c r="C1325" s="87">
        <v>225.64</v>
      </c>
    </row>
    <row r="1326" spans="1:3">
      <c r="A1326" s="86" t="s">
        <v>1400</v>
      </c>
      <c r="B1326" s="87">
        <v>0</v>
      </c>
      <c r="C1326" s="87">
        <v>212.8</v>
      </c>
    </row>
    <row r="1327" spans="1:3">
      <c r="A1327" s="86" t="s">
        <v>1401</v>
      </c>
      <c r="B1327" s="87">
        <v>0</v>
      </c>
      <c r="C1327" s="87">
        <v>213.06</v>
      </c>
    </row>
    <row r="1328" spans="1:3">
      <c r="A1328" s="86" t="s">
        <v>1402</v>
      </c>
      <c r="B1328" s="87">
        <v>1</v>
      </c>
      <c r="C1328" s="87">
        <v>2740.16</v>
      </c>
    </row>
    <row r="1329" spans="1:3">
      <c r="A1329" s="86" t="s">
        <v>1395</v>
      </c>
      <c r="B1329" s="87">
        <v>1</v>
      </c>
      <c r="C1329" s="87">
        <v>2740.01</v>
      </c>
    </row>
    <row r="1330" spans="1:3">
      <c r="A1330" s="86" t="s">
        <v>1398</v>
      </c>
      <c r="B1330" s="87">
        <v>1</v>
      </c>
      <c r="C1330" s="87">
        <v>2826.51</v>
      </c>
    </row>
    <row r="1331" spans="1:3">
      <c r="A1331" s="86" t="s">
        <v>1399</v>
      </c>
      <c r="B1331" s="87">
        <v>1</v>
      </c>
      <c r="C1331" s="87">
        <v>2826.59</v>
      </c>
    </row>
    <row r="1332" spans="1:3">
      <c r="A1332" s="86" t="s">
        <v>1403</v>
      </c>
      <c r="B1332" s="87">
        <v>0</v>
      </c>
      <c r="C1332" s="87">
        <v>182.73</v>
      </c>
    </row>
    <row r="1333" spans="1:3">
      <c r="A1333" s="86" t="s">
        <v>1393</v>
      </c>
      <c r="B1333" s="87">
        <v>1</v>
      </c>
      <c r="C1333" s="87">
        <v>65.599999999999994</v>
      </c>
    </row>
    <row r="1334" spans="1:3">
      <c r="A1334" s="86" t="s">
        <v>1394</v>
      </c>
      <c r="B1334" s="87">
        <v>3</v>
      </c>
      <c r="C1334" s="87">
        <v>1097.0999999999999</v>
      </c>
    </row>
    <row r="1335" spans="1:3">
      <c r="A1335" s="86" t="s">
        <v>1390</v>
      </c>
      <c r="B1335" s="87">
        <v>0</v>
      </c>
      <c r="C1335" s="87">
        <v>239.51</v>
      </c>
    </row>
    <row r="1336" spans="1:3">
      <c r="A1336" s="86" t="s">
        <v>1391</v>
      </c>
      <c r="B1336" s="87">
        <v>0</v>
      </c>
      <c r="C1336" s="87">
        <v>240.76</v>
      </c>
    </row>
    <row r="1337" spans="1:3">
      <c r="A1337" s="86" t="s">
        <v>1392</v>
      </c>
      <c r="B1337" s="87">
        <v>0</v>
      </c>
      <c r="C1337" s="87">
        <v>203.43</v>
      </c>
    </row>
    <row r="1338" spans="1:3">
      <c r="A1338" s="86" t="s">
        <v>1380</v>
      </c>
      <c r="B1338" s="87">
        <v>0</v>
      </c>
      <c r="C1338" s="87">
        <v>80</v>
      </c>
    </row>
    <row r="1339" spans="1:3">
      <c r="A1339" s="86" t="s">
        <v>1381</v>
      </c>
      <c r="B1339" s="87">
        <v>0</v>
      </c>
      <c r="C1339" s="87">
        <v>171.57</v>
      </c>
    </row>
    <row r="1340" spans="1:3">
      <c r="A1340" s="86" t="s">
        <v>1382</v>
      </c>
      <c r="B1340" s="87">
        <v>2</v>
      </c>
      <c r="C1340" s="87">
        <v>3913.1</v>
      </c>
    </row>
    <row r="1341" spans="1:3">
      <c r="A1341" s="86" t="s">
        <v>1383</v>
      </c>
      <c r="B1341" s="87">
        <v>2</v>
      </c>
      <c r="C1341" s="87">
        <v>3913</v>
      </c>
    </row>
    <row r="1342" spans="1:3">
      <c r="A1342" s="86" t="s">
        <v>1384</v>
      </c>
      <c r="B1342" s="87">
        <v>2</v>
      </c>
      <c r="C1342" s="87">
        <v>3849.78</v>
      </c>
    </row>
    <row r="1343" spans="1:3">
      <c r="A1343" s="86" t="s">
        <v>1385</v>
      </c>
      <c r="B1343" s="87">
        <v>2</v>
      </c>
      <c r="C1343" s="87">
        <v>3849.57</v>
      </c>
    </row>
    <row r="1344" spans="1:3">
      <c r="A1344" s="86" t="s">
        <v>1386</v>
      </c>
      <c r="B1344" s="87">
        <v>2</v>
      </c>
      <c r="C1344" s="87">
        <v>2508.7600000000002</v>
      </c>
    </row>
    <row r="1345" spans="1:3">
      <c r="A1345" s="86" t="s">
        <v>1387</v>
      </c>
      <c r="B1345" s="87">
        <v>2</v>
      </c>
      <c r="C1345" s="87">
        <v>2508.06</v>
      </c>
    </row>
    <row r="1346" spans="1:3">
      <c r="A1346" s="86" t="s">
        <v>1388</v>
      </c>
      <c r="B1346" s="87">
        <v>2</v>
      </c>
      <c r="C1346" s="87">
        <v>2139.48</v>
      </c>
    </row>
    <row r="1347" spans="1:3">
      <c r="A1347" s="86" t="s">
        <v>1389</v>
      </c>
      <c r="B1347" s="87">
        <v>2</v>
      </c>
      <c r="C1347" s="87">
        <v>2138.56</v>
      </c>
    </row>
    <row r="1348" spans="1:3">
      <c r="A1348" s="86" t="s">
        <v>202</v>
      </c>
      <c r="B1348" s="87">
        <v>2</v>
      </c>
      <c r="C1348" s="87">
        <v>3708.84</v>
      </c>
    </row>
    <row r="1349" spans="1:3">
      <c r="A1349" s="86" t="s">
        <v>1063</v>
      </c>
      <c r="B1349" s="87">
        <v>0</v>
      </c>
      <c r="C1349" s="87">
        <v>321.14999999999998</v>
      </c>
    </row>
    <row r="1350" spans="1:3">
      <c r="A1350" s="86" t="s">
        <v>1064</v>
      </c>
      <c r="B1350" s="87">
        <v>0</v>
      </c>
      <c r="C1350" s="87">
        <v>321.33</v>
      </c>
    </row>
    <row r="1351" spans="1:3">
      <c r="A1351" s="86" t="s">
        <v>1065</v>
      </c>
      <c r="B1351" s="87">
        <v>0</v>
      </c>
      <c r="C1351" s="87">
        <v>60.87</v>
      </c>
    </row>
    <row r="1352" spans="1:3">
      <c r="A1352" s="86" t="s">
        <v>1066</v>
      </c>
      <c r="B1352" s="87">
        <v>0</v>
      </c>
      <c r="C1352" s="87">
        <v>569.41</v>
      </c>
    </row>
    <row r="1353" spans="1:3">
      <c r="A1353" s="86" t="s">
        <v>1067</v>
      </c>
      <c r="B1353" s="87">
        <v>1</v>
      </c>
      <c r="C1353" s="87">
        <v>162.12</v>
      </c>
    </row>
    <row r="1354" spans="1:3">
      <c r="A1354" s="86" t="s">
        <v>1068</v>
      </c>
      <c r="B1354" s="87">
        <v>0</v>
      </c>
      <c r="C1354" s="87">
        <v>112.64</v>
      </c>
    </row>
    <row r="1355" spans="1:3">
      <c r="A1355" s="86" t="s">
        <v>1069</v>
      </c>
      <c r="B1355" s="87">
        <v>1</v>
      </c>
      <c r="C1355" s="87">
        <v>118.18</v>
      </c>
    </row>
    <row r="1356" spans="1:3">
      <c r="A1356" s="86" t="s">
        <v>1070</v>
      </c>
      <c r="B1356" s="87">
        <v>1</v>
      </c>
      <c r="C1356" s="87">
        <v>65.77</v>
      </c>
    </row>
    <row r="1357" spans="1:3">
      <c r="A1357" s="86" t="s">
        <v>1071</v>
      </c>
      <c r="B1357" s="87">
        <v>3</v>
      </c>
      <c r="C1357" s="87">
        <v>7795.13</v>
      </c>
    </row>
    <row r="1358" spans="1:3">
      <c r="A1358" s="86" t="s">
        <v>1072</v>
      </c>
      <c r="B1358" s="87">
        <v>0</v>
      </c>
      <c r="C1358" s="87">
        <v>130.21</v>
      </c>
    </row>
    <row r="1359" spans="1:3">
      <c r="A1359" s="86" t="s">
        <v>1073</v>
      </c>
      <c r="B1359" s="87">
        <v>0</v>
      </c>
      <c r="C1359" s="87">
        <v>46.96</v>
      </c>
    </row>
    <row r="1360" spans="1:3">
      <c r="A1360" s="86" t="s">
        <v>1074</v>
      </c>
      <c r="B1360" s="87">
        <v>1</v>
      </c>
      <c r="C1360" s="87">
        <v>403.62</v>
      </c>
    </row>
    <row r="1361" spans="1:3">
      <c r="A1361" s="86" t="s">
        <v>1075</v>
      </c>
      <c r="B1361" s="87">
        <v>0</v>
      </c>
      <c r="C1361" s="87">
        <v>206.9</v>
      </c>
    </row>
    <row r="1362" spans="1:3">
      <c r="A1362" s="86" t="s">
        <v>1076</v>
      </c>
      <c r="B1362" s="87">
        <v>0</v>
      </c>
      <c r="C1362" s="87">
        <v>161.44</v>
      </c>
    </row>
    <row r="1363" spans="1:3">
      <c r="A1363" s="86" t="s">
        <v>1077</v>
      </c>
      <c r="B1363" s="87">
        <v>0</v>
      </c>
      <c r="C1363" s="87">
        <v>299.38</v>
      </c>
    </row>
    <row r="1364" spans="1:3">
      <c r="A1364" s="86" t="s">
        <v>1078</v>
      </c>
      <c r="B1364" s="87">
        <v>2</v>
      </c>
      <c r="C1364" s="87">
        <v>293.39999999999998</v>
      </c>
    </row>
    <row r="1365" spans="1:3">
      <c r="A1365" s="86" t="s">
        <v>1079</v>
      </c>
      <c r="B1365" s="87">
        <v>0</v>
      </c>
      <c r="C1365" s="87">
        <v>150</v>
      </c>
    </row>
    <row r="1366" spans="1:3">
      <c r="A1366" s="86" t="s">
        <v>1080</v>
      </c>
      <c r="B1366" s="87">
        <v>0</v>
      </c>
      <c r="C1366" s="87">
        <v>151.22999999999999</v>
      </c>
    </row>
    <row r="1367" spans="1:3">
      <c r="A1367" s="86" t="s">
        <v>1081</v>
      </c>
      <c r="B1367" s="87">
        <v>0</v>
      </c>
      <c r="C1367" s="87">
        <v>37</v>
      </c>
    </row>
    <row r="1368" spans="1:3">
      <c r="A1368" s="86" t="s">
        <v>1082</v>
      </c>
      <c r="B1368" s="87">
        <v>0</v>
      </c>
      <c r="C1368" s="87">
        <v>366.31</v>
      </c>
    </row>
    <row r="1369" spans="1:3">
      <c r="A1369" s="86" t="s">
        <v>1083</v>
      </c>
      <c r="B1369" s="87">
        <v>0</v>
      </c>
      <c r="C1369" s="87">
        <v>481.69</v>
      </c>
    </row>
    <row r="1370" spans="1:3">
      <c r="A1370" s="86" t="s">
        <v>584</v>
      </c>
      <c r="B1370" s="87">
        <v>2</v>
      </c>
      <c r="C1370" s="87">
        <v>5967.28</v>
      </c>
    </row>
    <row r="1371" spans="1:3">
      <c r="A1371" s="86" t="s">
        <v>583</v>
      </c>
      <c r="B1371" s="87">
        <v>2</v>
      </c>
      <c r="C1371" s="87">
        <v>5967.29</v>
      </c>
    </row>
    <row r="1372" spans="1:3">
      <c r="A1372" s="86" t="s">
        <v>1084</v>
      </c>
      <c r="B1372" s="87">
        <v>0</v>
      </c>
      <c r="C1372" s="87">
        <v>229.91</v>
      </c>
    </row>
    <row r="1373" spans="1:3">
      <c r="A1373" s="86" t="s">
        <v>1085</v>
      </c>
      <c r="B1373" s="87">
        <v>0</v>
      </c>
      <c r="C1373" s="87">
        <v>105.72</v>
      </c>
    </row>
    <row r="1374" spans="1:3">
      <c r="A1374" s="86" t="s">
        <v>1086</v>
      </c>
      <c r="B1374" s="87">
        <v>0</v>
      </c>
      <c r="C1374" s="87">
        <v>119.1</v>
      </c>
    </row>
    <row r="1375" spans="1:3">
      <c r="A1375" s="86" t="s">
        <v>1087</v>
      </c>
      <c r="B1375" s="87">
        <v>0</v>
      </c>
      <c r="C1375" s="87">
        <v>150.85</v>
      </c>
    </row>
    <row r="1376" spans="1:3">
      <c r="A1376" s="86" t="s">
        <v>1088</v>
      </c>
      <c r="B1376" s="87">
        <v>0</v>
      </c>
      <c r="C1376" s="87">
        <v>208.66</v>
      </c>
    </row>
    <row r="1377" spans="1:3">
      <c r="A1377" s="86" t="s">
        <v>1684</v>
      </c>
      <c r="B1377" s="87">
        <v>9</v>
      </c>
      <c r="C1377" s="87">
        <v>2816.62</v>
      </c>
    </row>
    <row r="1378" spans="1:3">
      <c r="A1378" s="86" t="s">
        <v>851</v>
      </c>
      <c r="B1378" s="87">
        <v>1</v>
      </c>
      <c r="C1378" s="87">
        <v>175.39</v>
      </c>
    </row>
    <row r="1379" spans="1:3">
      <c r="A1379" s="86" t="s">
        <v>1089</v>
      </c>
      <c r="B1379" s="87">
        <v>2</v>
      </c>
      <c r="C1379" s="87">
        <v>672.53</v>
      </c>
    </row>
    <row r="1380" spans="1:3">
      <c r="A1380" s="86" t="s">
        <v>1090</v>
      </c>
      <c r="B1380" s="87">
        <v>2</v>
      </c>
      <c r="C1380" s="87">
        <v>807.72</v>
      </c>
    </row>
    <row r="1381" spans="1:3">
      <c r="A1381" s="86" t="s">
        <v>1091</v>
      </c>
      <c r="B1381" s="87">
        <v>1</v>
      </c>
      <c r="C1381" s="87">
        <v>767.92</v>
      </c>
    </row>
    <row r="1382" spans="1:3">
      <c r="A1382" s="86" t="s">
        <v>1092</v>
      </c>
      <c r="B1382" s="87">
        <v>0</v>
      </c>
      <c r="C1382" s="87">
        <v>148.85</v>
      </c>
    </row>
    <row r="1383" spans="1:3">
      <c r="A1383" s="86" t="s">
        <v>1093</v>
      </c>
      <c r="B1383" s="87">
        <v>3</v>
      </c>
      <c r="C1383" s="87">
        <v>3462.92</v>
      </c>
    </row>
    <row r="1384" spans="1:3">
      <c r="A1384" s="86" t="s">
        <v>1094</v>
      </c>
      <c r="B1384" s="87">
        <v>0</v>
      </c>
      <c r="C1384" s="87">
        <v>122.68</v>
      </c>
    </row>
    <row r="1385" spans="1:3">
      <c r="A1385" s="86" t="s">
        <v>1095</v>
      </c>
      <c r="B1385" s="87">
        <v>3</v>
      </c>
      <c r="C1385" s="87">
        <v>3712.59</v>
      </c>
    </row>
    <row r="1386" spans="1:3">
      <c r="A1386" s="86" t="s">
        <v>1096</v>
      </c>
      <c r="B1386" s="87">
        <v>0</v>
      </c>
      <c r="C1386" s="87">
        <v>132.72999999999999</v>
      </c>
    </row>
    <row r="1387" spans="1:3">
      <c r="A1387" s="86" t="s">
        <v>1097</v>
      </c>
      <c r="B1387" s="87">
        <v>3</v>
      </c>
      <c r="C1387" s="87">
        <v>3560.08</v>
      </c>
    </row>
    <row r="1388" spans="1:3">
      <c r="A1388" s="86" t="s">
        <v>1098</v>
      </c>
      <c r="B1388" s="87">
        <v>7</v>
      </c>
      <c r="C1388" s="87">
        <v>13620.43</v>
      </c>
    </row>
    <row r="1389" spans="1:3">
      <c r="A1389" s="86" t="s">
        <v>1099</v>
      </c>
      <c r="B1389" s="87">
        <v>1</v>
      </c>
      <c r="C1389" s="87">
        <v>433.97</v>
      </c>
    </row>
    <row r="1390" spans="1:3">
      <c r="A1390" s="86" t="s">
        <v>1100</v>
      </c>
      <c r="B1390" s="87">
        <v>0</v>
      </c>
      <c r="C1390" s="87">
        <v>299.76</v>
      </c>
    </row>
    <row r="1391" spans="1:3">
      <c r="A1391" s="86" t="s">
        <v>1101</v>
      </c>
      <c r="B1391" s="87">
        <v>0</v>
      </c>
      <c r="C1391" s="87">
        <v>109.31</v>
      </c>
    </row>
    <row r="1392" spans="1:3">
      <c r="A1392" s="86" t="s">
        <v>1102</v>
      </c>
      <c r="B1392" s="87">
        <v>3</v>
      </c>
      <c r="C1392" s="87">
        <v>1035.43</v>
      </c>
    </row>
    <row r="1393" spans="1:3">
      <c r="A1393" s="86" t="s">
        <v>1103</v>
      </c>
      <c r="B1393" s="87">
        <v>0</v>
      </c>
      <c r="C1393" s="87">
        <v>87.1</v>
      </c>
    </row>
    <row r="1394" spans="1:3">
      <c r="A1394" s="86" t="s">
        <v>1104</v>
      </c>
      <c r="B1394" s="87">
        <v>1</v>
      </c>
      <c r="C1394" s="87">
        <v>277.47000000000003</v>
      </c>
    </row>
    <row r="1395" spans="1:3">
      <c r="A1395" s="86" t="s">
        <v>1105</v>
      </c>
      <c r="B1395" s="87">
        <v>3</v>
      </c>
      <c r="C1395" s="87">
        <v>1154.51</v>
      </c>
    </row>
    <row r="1396" spans="1:3">
      <c r="A1396" s="86" t="s">
        <v>1106</v>
      </c>
      <c r="B1396" s="87">
        <v>3</v>
      </c>
      <c r="C1396" s="87">
        <v>3706.75</v>
      </c>
    </row>
    <row r="1397" spans="1:3">
      <c r="A1397" s="86" t="s">
        <v>1107</v>
      </c>
      <c r="B1397" s="87">
        <v>3</v>
      </c>
      <c r="C1397" s="87">
        <v>2294.39</v>
      </c>
    </row>
    <row r="1398" spans="1:3">
      <c r="A1398" s="86" t="s">
        <v>1108</v>
      </c>
      <c r="B1398" s="87">
        <v>3</v>
      </c>
      <c r="C1398" s="87">
        <v>1703.22</v>
      </c>
    </row>
    <row r="1399" spans="1:3">
      <c r="A1399" s="86" t="s">
        <v>1109</v>
      </c>
      <c r="B1399" s="87">
        <v>3</v>
      </c>
      <c r="C1399" s="87">
        <v>2044.95</v>
      </c>
    </row>
    <row r="1400" spans="1:3">
      <c r="A1400" s="86" t="s">
        <v>1110</v>
      </c>
      <c r="B1400" s="87">
        <v>3</v>
      </c>
      <c r="C1400" s="87">
        <v>2641.66</v>
      </c>
    </row>
    <row r="1401" spans="1:3">
      <c r="A1401" s="86" t="s">
        <v>1111</v>
      </c>
      <c r="B1401" s="87">
        <v>3</v>
      </c>
      <c r="C1401" s="87">
        <v>1989.97</v>
      </c>
    </row>
    <row r="1402" spans="1:3">
      <c r="A1402" s="86" t="s">
        <v>1112</v>
      </c>
      <c r="B1402" s="87">
        <v>3</v>
      </c>
      <c r="C1402" s="87">
        <v>1477.8</v>
      </c>
    </row>
    <row r="1403" spans="1:3">
      <c r="A1403" s="86" t="s">
        <v>1113</v>
      </c>
      <c r="B1403" s="87">
        <v>3</v>
      </c>
      <c r="C1403" s="87">
        <v>1706.28</v>
      </c>
    </row>
    <row r="1404" spans="1:3">
      <c r="A1404" s="86" t="s">
        <v>1114</v>
      </c>
      <c r="B1404" s="87">
        <v>4</v>
      </c>
      <c r="C1404" s="87">
        <v>2923.48</v>
      </c>
    </row>
    <row r="1405" spans="1:3">
      <c r="A1405" s="86" t="s">
        <v>1115</v>
      </c>
      <c r="B1405" s="87">
        <v>4</v>
      </c>
      <c r="C1405" s="87">
        <v>2259.04</v>
      </c>
    </row>
    <row r="1406" spans="1:3">
      <c r="A1406" s="86" t="s">
        <v>1116</v>
      </c>
      <c r="B1406" s="87">
        <v>4</v>
      </c>
      <c r="C1406" s="87">
        <v>1611.24</v>
      </c>
    </row>
    <row r="1407" spans="1:3">
      <c r="A1407" s="86" t="s">
        <v>1117</v>
      </c>
      <c r="B1407" s="87">
        <v>4</v>
      </c>
      <c r="C1407" s="87">
        <v>1862.47</v>
      </c>
    </row>
    <row r="1408" spans="1:3">
      <c r="A1408" s="86" t="s">
        <v>1118</v>
      </c>
      <c r="B1408" s="87">
        <v>5</v>
      </c>
      <c r="C1408" s="87">
        <v>11122.93</v>
      </c>
    </row>
    <row r="1409" spans="1:3">
      <c r="A1409" s="86" t="s">
        <v>1119</v>
      </c>
      <c r="B1409" s="87">
        <v>1</v>
      </c>
      <c r="C1409" s="87">
        <v>739.24</v>
      </c>
    </row>
    <row r="1410" spans="1:3">
      <c r="A1410" s="86" t="s">
        <v>1120</v>
      </c>
      <c r="B1410" s="87">
        <v>0</v>
      </c>
      <c r="C1410" s="87">
        <v>302.56</v>
      </c>
    </row>
    <row r="1411" spans="1:3">
      <c r="A1411" s="86" t="s">
        <v>1121</v>
      </c>
      <c r="B1411" s="87">
        <v>3</v>
      </c>
      <c r="C1411" s="87">
        <v>617.33000000000004</v>
      </c>
    </row>
    <row r="1412" spans="1:3">
      <c r="A1412" s="86" t="s">
        <v>1122</v>
      </c>
      <c r="B1412" s="87">
        <v>0</v>
      </c>
      <c r="C1412" s="87">
        <v>212.99</v>
      </c>
    </row>
    <row r="1413" spans="1:3">
      <c r="A1413" s="86" t="s">
        <v>1123</v>
      </c>
      <c r="B1413" s="87">
        <v>0</v>
      </c>
      <c r="C1413" s="87">
        <v>447.9</v>
      </c>
    </row>
    <row r="1414" spans="1:3">
      <c r="A1414" s="86" t="s">
        <v>1124</v>
      </c>
      <c r="B1414" s="87">
        <v>0</v>
      </c>
      <c r="C1414" s="87">
        <v>705.66</v>
      </c>
    </row>
    <row r="1415" spans="1:3">
      <c r="A1415" s="86" t="s">
        <v>1125</v>
      </c>
      <c r="B1415" s="87">
        <v>0</v>
      </c>
      <c r="C1415" s="87">
        <v>1178.48</v>
      </c>
    </row>
    <row r="1416" spans="1:3">
      <c r="A1416" s="86" t="s">
        <v>1126</v>
      </c>
      <c r="B1416" s="87">
        <v>0</v>
      </c>
      <c r="C1416" s="87">
        <v>705.41</v>
      </c>
    </row>
    <row r="1417" spans="1:3">
      <c r="A1417" s="86" t="s">
        <v>1127</v>
      </c>
      <c r="B1417" s="87">
        <v>0</v>
      </c>
      <c r="C1417" s="87">
        <v>1178.6600000000001</v>
      </c>
    </row>
    <row r="1418" spans="1:3">
      <c r="A1418" s="86" t="s">
        <v>1128</v>
      </c>
      <c r="B1418" s="87">
        <v>0</v>
      </c>
      <c r="C1418" s="87">
        <v>726.75</v>
      </c>
    </row>
    <row r="1419" spans="1:3">
      <c r="A1419" s="86" t="s">
        <v>1129</v>
      </c>
      <c r="B1419" s="87">
        <v>0</v>
      </c>
      <c r="C1419" s="87">
        <v>1218.22</v>
      </c>
    </row>
    <row r="1420" spans="1:3">
      <c r="A1420" s="86" t="s">
        <v>1130</v>
      </c>
      <c r="B1420" s="87">
        <v>0</v>
      </c>
      <c r="C1420" s="87">
        <v>726.14</v>
      </c>
    </row>
    <row r="1421" spans="1:3">
      <c r="A1421" s="86" t="s">
        <v>1131</v>
      </c>
      <c r="B1421" s="87">
        <v>0</v>
      </c>
      <c r="C1421" s="87">
        <v>1218.3399999999999</v>
      </c>
    </row>
    <row r="1422" spans="1:3">
      <c r="A1422" s="86" t="s">
        <v>1132</v>
      </c>
      <c r="B1422" s="87">
        <v>0</v>
      </c>
      <c r="C1422" s="87">
        <v>439.94</v>
      </c>
    </row>
    <row r="1423" spans="1:3">
      <c r="A1423" s="86" t="s">
        <v>1133</v>
      </c>
      <c r="B1423" s="87">
        <v>0</v>
      </c>
      <c r="C1423" s="87">
        <v>442.3</v>
      </c>
    </row>
    <row r="1424" spans="1:3">
      <c r="A1424" s="86" t="s">
        <v>1134</v>
      </c>
      <c r="B1424" s="87">
        <v>0</v>
      </c>
      <c r="C1424" s="87">
        <v>183.08</v>
      </c>
    </row>
    <row r="1425" spans="1:3">
      <c r="A1425" s="86" t="s">
        <v>1135</v>
      </c>
      <c r="B1425" s="87">
        <v>0</v>
      </c>
      <c r="C1425" s="87">
        <v>94.81</v>
      </c>
    </row>
    <row r="1426" spans="1:3">
      <c r="A1426" s="86" t="s">
        <v>1136</v>
      </c>
      <c r="B1426" s="87">
        <v>0</v>
      </c>
      <c r="C1426" s="87">
        <v>199.99</v>
      </c>
    </row>
    <row r="1427" spans="1:3">
      <c r="A1427" s="86" t="s">
        <v>1137</v>
      </c>
      <c r="B1427" s="87">
        <v>1</v>
      </c>
      <c r="C1427" s="87">
        <v>85.24</v>
      </c>
    </row>
    <row r="1428" spans="1:3">
      <c r="A1428" s="86" t="s">
        <v>1138</v>
      </c>
      <c r="B1428" s="87">
        <v>2</v>
      </c>
      <c r="C1428" s="87">
        <v>812.56</v>
      </c>
    </row>
    <row r="1429" spans="1:3">
      <c r="A1429" s="86" t="s">
        <v>1139</v>
      </c>
      <c r="B1429" s="87">
        <v>0</v>
      </c>
      <c r="C1429" s="87">
        <v>468.84</v>
      </c>
    </row>
    <row r="1430" spans="1:3">
      <c r="A1430" s="86" t="s">
        <v>1140</v>
      </c>
      <c r="B1430" s="87">
        <v>6</v>
      </c>
      <c r="C1430" s="87">
        <v>10629.08</v>
      </c>
    </row>
    <row r="1431" spans="1:3">
      <c r="A1431" s="86" t="s">
        <v>1141</v>
      </c>
      <c r="B1431" s="87">
        <v>3</v>
      </c>
      <c r="C1431" s="87">
        <v>7017.98</v>
      </c>
    </row>
    <row r="1432" spans="1:3">
      <c r="A1432" s="86" t="s">
        <v>1061</v>
      </c>
      <c r="B1432" s="87">
        <v>0</v>
      </c>
      <c r="C1432" s="87">
        <v>218.23</v>
      </c>
    </row>
    <row r="1433" spans="1:3">
      <c r="A1433" s="86" t="s">
        <v>1062</v>
      </c>
      <c r="B1433" s="87">
        <v>0</v>
      </c>
      <c r="C1433" s="87">
        <v>218.55</v>
      </c>
    </row>
    <row r="1434" spans="1:3">
      <c r="A1434" s="86" t="s">
        <v>1057</v>
      </c>
      <c r="B1434" s="87">
        <v>0</v>
      </c>
      <c r="C1434" s="87">
        <v>216.87</v>
      </c>
    </row>
    <row r="1435" spans="1:3">
      <c r="A1435" s="86" t="s">
        <v>1058</v>
      </c>
      <c r="B1435" s="87">
        <v>0</v>
      </c>
      <c r="C1435" s="87">
        <v>217.14</v>
      </c>
    </row>
    <row r="1436" spans="1:3">
      <c r="A1436" s="86" t="s">
        <v>1059</v>
      </c>
      <c r="B1436" s="87">
        <v>1</v>
      </c>
      <c r="C1436" s="87">
        <v>2707.3</v>
      </c>
    </row>
    <row r="1437" spans="1:3">
      <c r="A1437" s="86" t="s">
        <v>1060</v>
      </c>
      <c r="B1437" s="87">
        <v>1</v>
      </c>
      <c r="C1437" s="87">
        <v>2706.96</v>
      </c>
    </row>
    <row r="1438" spans="1:3">
      <c r="A1438" s="86" t="s">
        <v>1055</v>
      </c>
      <c r="B1438" s="87">
        <v>1</v>
      </c>
      <c r="C1438" s="87">
        <v>2816.4</v>
      </c>
    </row>
    <row r="1439" spans="1:3">
      <c r="A1439" s="86" t="s">
        <v>1056</v>
      </c>
      <c r="B1439" s="87">
        <v>1</v>
      </c>
      <c r="C1439" s="87">
        <v>2816.7</v>
      </c>
    </row>
    <row r="1440" spans="1:3">
      <c r="A1440" s="86" t="s">
        <v>1142</v>
      </c>
      <c r="B1440" s="87">
        <v>0</v>
      </c>
      <c r="C1440" s="87">
        <v>245.14</v>
      </c>
    </row>
    <row r="1441" spans="1:3">
      <c r="A1441" s="86" t="s">
        <v>1143</v>
      </c>
      <c r="B1441" s="87">
        <v>1</v>
      </c>
      <c r="C1441" s="87">
        <v>404.74</v>
      </c>
    </row>
    <row r="1442" spans="1:3">
      <c r="A1442" s="86" t="s">
        <v>1144</v>
      </c>
      <c r="B1442" s="87">
        <v>7</v>
      </c>
      <c r="C1442" s="87">
        <v>9361.35</v>
      </c>
    </row>
    <row r="1443" spans="1:3">
      <c r="A1443" s="86" t="s">
        <v>1145</v>
      </c>
      <c r="B1443" s="87">
        <v>0</v>
      </c>
      <c r="C1443" s="87">
        <v>296.5</v>
      </c>
    </row>
    <row r="1444" spans="1:3">
      <c r="A1444" s="86" t="s">
        <v>1146</v>
      </c>
      <c r="B1444" s="87">
        <v>0</v>
      </c>
      <c r="C1444" s="87">
        <v>417.97</v>
      </c>
    </row>
    <row r="1445" spans="1:3">
      <c r="A1445" s="86" t="s">
        <v>1147</v>
      </c>
      <c r="B1445" s="87">
        <v>0</v>
      </c>
      <c r="C1445" s="87">
        <v>442.49</v>
      </c>
    </row>
    <row r="1446" spans="1:3">
      <c r="A1446" s="86" t="s">
        <v>1148</v>
      </c>
      <c r="B1446" s="87">
        <v>0</v>
      </c>
      <c r="C1446" s="87">
        <v>397.91</v>
      </c>
    </row>
    <row r="1447" spans="1:3">
      <c r="A1447" s="86" t="s">
        <v>1149</v>
      </c>
      <c r="B1447" s="87">
        <v>0</v>
      </c>
      <c r="C1447" s="87">
        <v>224.47</v>
      </c>
    </row>
    <row r="1448" spans="1:3">
      <c r="A1448" s="86" t="s">
        <v>1150</v>
      </c>
      <c r="B1448" s="87">
        <v>1</v>
      </c>
      <c r="C1448" s="87">
        <v>211.73</v>
      </c>
    </row>
    <row r="1449" spans="1:3">
      <c r="A1449" s="86" t="s">
        <v>1151</v>
      </c>
      <c r="B1449" s="87">
        <v>4</v>
      </c>
      <c r="C1449" s="87">
        <v>4993</v>
      </c>
    </row>
    <row r="1450" spans="1:3">
      <c r="A1450" s="86" t="s">
        <v>1152</v>
      </c>
      <c r="B1450" s="87">
        <v>3</v>
      </c>
      <c r="C1450" s="87">
        <v>324.54000000000002</v>
      </c>
    </row>
    <row r="1451" spans="1:3">
      <c r="A1451" s="86" t="s">
        <v>1153</v>
      </c>
      <c r="B1451" s="87">
        <v>1</v>
      </c>
      <c r="C1451" s="87">
        <v>500</v>
      </c>
    </row>
    <row r="1452" spans="1:3">
      <c r="A1452" s="86" t="s">
        <v>1154</v>
      </c>
      <c r="B1452" s="87">
        <v>0</v>
      </c>
      <c r="C1452" s="87">
        <v>536.67999999999995</v>
      </c>
    </row>
    <row r="1453" spans="1:3">
      <c r="A1453" s="86" t="s">
        <v>1155</v>
      </c>
      <c r="B1453" s="87">
        <v>0</v>
      </c>
      <c r="C1453" s="87">
        <v>221.28</v>
      </c>
    </row>
    <row r="1454" spans="1:3">
      <c r="A1454" s="86" t="s">
        <v>1156</v>
      </c>
      <c r="B1454" s="87">
        <v>0</v>
      </c>
      <c r="C1454" s="87">
        <v>285.07</v>
      </c>
    </row>
    <row r="1455" spans="1:3">
      <c r="A1455" s="86" t="s">
        <v>1157</v>
      </c>
      <c r="B1455" s="87">
        <v>1</v>
      </c>
      <c r="C1455" s="87">
        <v>56.71</v>
      </c>
    </row>
    <row r="1456" spans="1:3">
      <c r="A1456" s="86" t="s">
        <v>1158</v>
      </c>
      <c r="B1456" s="87">
        <v>1</v>
      </c>
      <c r="C1456" s="87">
        <v>61.56</v>
      </c>
    </row>
    <row r="1457" spans="1:3">
      <c r="A1457" s="86" t="s">
        <v>1159</v>
      </c>
      <c r="B1457" s="87">
        <v>0</v>
      </c>
      <c r="C1457" s="87">
        <v>322.7</v>
      </c>
    </row>
    <row r="1458" spans="1:3">
      <c r="A1458" s="86" t="s">
        <v>1160</v>
      </c>
      <c r="B1458" s="87">
        <v>0</v>
      </c>
      <c r="C1458" s="87">
        <v>71.11</v>
      </c>
    </row>
    <row r="1459" spans="1:3">
      <c r="A1459" s="86" t="s">
        <v>1161</v>
      </c>
      <c r="B1459" s="87">
        <v>0</v>
      </c>
      <c r="C1459" s="87">
        <v>198.31</v>
      </c>
    </row>
    <row r="1460" spans="1:3">
      <c r="A1460" s="86" t="s">
        <v>1162</v>
      </c>
      <c r="B1460" s="87">
        <v>0</v>
      </c>
      <c r="C1460" s="87">
        <v>52.42</v>
      </c>
    </row>
    <row r="1461" spans="1:3">
      <c r="A1461" s="86" t="s">
        <v>1163</v>
      </c>
      <c r="B1461" s="87">
        <v>0</v>
      </c>
      <c r="C1461" s="87">
        <v>68.94</v>
      </c>
    </row>
    <row r="1462" spans="1:3">
      <c r="A1462" s="86" t="s">
        <v>1164</v>
      </c>
      <c r="B1462" s="87">
        <v>0</v>
      </c>
      <c r="C1462" s="87">
        <v>100.93</v>
      </c>
    </row>
    <row r="1463" spans="1:3">
      <c r="A1463" s="86" t="s">
        <v>1165</v>
      </c>
      <c r="B1463" s="87">
        <v>0</v>
      </c>
      <c r="C1463" s="87">
        <v>118.31</v>
      </c>
    </row>
    <row r="1464" spans="1:3">
      <c r="A1464" s="86" t="s">
        <v>1166</v>
      </c>
      <c r="B1464" s="87">
        <v>0</v>
      </c>
      <c r="C1464" s="87">
        <v>125.53</v>
      </c>
    </row>
    <row r="1465" spans="1:3">
      <c r="A1465" s="86" t="s">
        <v>1167</v>
      </c>
      <c r="B1465" s="87">
        <v>0</v>
      </c>
      <c r="C1465" s="87">
        <v>107.2</v>
      </c>
    </row>
    <row r="1466" spans="1:3">
      <c r="A1466" s="86" t="s">
        <v>1168</v>
      </c>
      <c r="B1466" s="87">
        <v>0</v>
      </c>
      <c r="C1466" s="87">
        <v>100.93</v>
      </c>
    </row>
    <row r="1467" spans="1:3">
      <c r="A1467" s="86" t="s">
        <v>1169</v>
      </c>
      <c r="B1467" s="87">
        <v>0</v>
      </c>
      <c r="C1467" s="87">
        <v>116.81</v>
      </c>
    </row>
    <row r="1468" spans="1:3">
      <c r="A1468" s="86" t="s">
        <v>1685</v>
      </c>
      <c r="B1468" s="87">
        <v>0</v>
      </c>
      <c r="C1468" s="87">
        <v>29.72</v>
      </c>
    </row>
    <row r="1469" spans="1:3">
      <c r="A1469" s="86" t="s">
        <v>1170</v>
      </c>
      <c r="B1469" s="87">
        <v>0</v>
      </c>
      <c r="C1469" s="87">
        <v>103.89</v>
      </c>
    </row>
    <row r="1470" spans="1:3">
      <c r="A1470" s="86" t="s">
        <v>1171</v>
      </c>
      <c r="B1470" s="87">
        <v>0</v>
      </c>
      <c r="C1470" s="87">
        <v>160.72</v>
      </c>
    </row>
    <row r="1471" spans="1:3">
      <c r="A1471" s="86" t="s">
        <v>1172</v>
      </c>
      <c r="B1471" s="87">
        <v>3</v>
      </c>
      <c r="C1471" s="87">
        <v>196.6</v>
      </c>
    </row>
    <row r="1472" spans="1:3">
      <c r="A1472" s="86" t="s">
        <v>1173</v>
      </c>
      <c r="B1472" s="87">
        <v>0</v>
      </c>
      <c r="C1472" s="87">
        <v>120.71</v>
      </c>
    </row>
    <row r="1473" spans="1:3">
      <c r="A1473" s="86" t="s">
        <v>1174</v>
      </c>
      <c r="B1473" s="87">
        <v>0</v>
      </c>
      <c r="C1473" s="87">
        <v>64.069999999999993</v>
      </c>
    </row>
    <row r="1474" spans="1:3">
      <c r="A1474" s="86" t="s">
        <v>1175</v>
      </c>
      <c r="B1474" s="87">
        <v>0</v>
      </c>
      <c r="C1474" s="87">
        <v>169</v>
      </c>
    </row>
    <row r="1475" spans="1:3">
      <c r="A1475" s="86" t="s">
        <v>1176</v>
      </c>
      <c r="B1475" s="87">
        <v>0</v>
      </c>
      <c r="C1475" s="87">
        <v>70.38</v>
      </c>
    </row>
    <row r="1476" spans="1:3">
      <c r="A1476" s="86" t="s">
        <v>1177</v>
      </c>
      <c r="B1476" s="87">
        <v>0</v>
      </c>
      <c r="C1476" s="87">
        <v>96.21</v>
      </c>
    </row>
    <row r="1477" spans="1:3">
      <c r="A1477" s="86" t="s">
        <v>1178</v>
      </c>
      <c r="B1477" s="87">
        <v>2</v>
      </c>
      <c r="C1477" s="87">
        <v>396.01</v>
      </c>
    </row>
    <row r="1478" spans="1:3">
      <c r="A1478" s="86" t="s">
        <v>1179</v>
      </c>
      <c r="B1478" s="87">
        <v>1</v>
      </c>
      <c r="C1478" s="87">
        <v>200.09</v>
      </c>
    </row>
    <row r="1479" spans="1:3">
      <c r="A1479" s="86" t="s">
        <v>1180</v>
      </c>
      <c r="B1479" s="87">
        <v>1</v>
      </c>
      <c r="C1479" s="87">
        <v>162.75</v>
      </c>
    </row>
    <row r="1480" spans="1:3">
      <c r="A1480" s="86" t="s">
        <v>1181</v>
      </c>
      <c r="B1480" s="87">
        <v>0</v>
      </c>
      <c r="C1480" s="87">
        <v>459.26</v>
      </c>
    </row>
    <row r="1481" spans="1:3">
      <c r="A1481" s="86" t="s">
        <v>1182</v>
      </c>
      <c r="B1481" s="87">
        <v>0</v>
      </c>
      <c r="C1481" s="87">
        <v>97.69</v>
      </c>
    </row>
    <row r="1482" spans="1:3">
      <c r="A1482" s="86" t="s">
        <v>1183</v>
      </c>
      <c r="B1482" s="87">
        <v>0</v>
      </c>
      <c r="C1482" s="87">
        <v>173.83</v>
      </c>
    </row>
    <row r="1483" spans="1:3">
      <c r="A1483" s="86" t="s">
        <v>1184</v>
      </c>
      <c r="B1483" s="87">
        <v>1</v>
      </c>
      <c r="C1483" s="87">
        <v>327.12</v>
      </c>
    </row>
    <row r="1484" spans="1:3">
      <c r="A1484" s="86" t="s">
        <v>1185</v>
      </c>
      <c r="B1484" s="87">
        <v>0</v>
      </c>
      <c r="C1484" s="87">
        <v>112.11</v>
      </c>
    </row>
    <row r="1485" spans="1:3">
      <c r="A1485" s="86" t="s">
        <v>1186</v>
      </c>
      <c r="B1485" s="87">
        <v>0</v>
      </c>
      <c r="C1485" s="87">
        <v>256.27999999999997</v>
      </c>
    </row>
    <row r="1486" spans="1:3">
      <c r="A1486" s="86" t="s">
        <v>1187</v>
      </c>
      <c r="B1486" s="87">
        <v>1</v>
      </c>
      <c r="C1486" s="87">
        <v>0</v>
      </c>
    </row>
    <row r="1487" spans="1:3">
      <c r="A1487" s="86" t="s">
        <v>1686</v>
      </c>
      <c r="B1487" s="87">
        <v>1</v>
      </c>
      <c r="C1487" s="87">
        <v>0</v>
      </c>
    </row>
    <row r="1488" spans="1:3">
      <c r="A1488" s="86" t="s">
        <v>1188</v>
      </c>
      <c r="B1488" s="87">
        <v>0</v>
      </c>
      <c r="C1488" s="87">
        <v>209.65</v>
      </c>
    </row>
    <row r="1489" spans="1:3">
      <c r="A1489" s="86" t="s">
        <v>1189</v>
      </c>
      <c r="B1489" s="87">
        <v>2</v>
      </c>
      <c r="C1489" s="87">
        <v>1254.5</v>
      </c>
    </row>
    <row r="1490" spans="1:3">
      <c r="A1490" s="86" t="s">
        <v>1190</v>
      </c>
      <c r="B1490" s="87">
        <v>0</v>
      </c>
      <c r="C1490" s="87">
        <v>163.4</v>
      </c>
    </row>
    <row r="1491" spans="1:3">
      <c r="A1491" s="86" t="s">
        <v>1191</v>
      </c>
      <c r="B1491" s="87">
        <v>0</v>
      </c>
      <c r="C1491" s="87">
        <v>75.58</v>
      </c>
    </row>
    <row r="1492" spans="1:3">
      <c r="A1492" s="86" t="s">
        <v>1192</v>
      </c>
      <c r="B1492" s="87">
        <v>0</v>
      </c>
      <c r="C1492" s="87">
        <v>95.42</v>
      </c>
    </row>
    <row r="1493" spans="1:3">
      <c r="A1493" s="86" t="s">
        <v>1193</v>
      </c>
      <c r="B1493" s="87">
        <v>0</v>
      </c>
      <c r="C1493" s="87">
        <v>452.98</v>
      </c>
    </row>
    <row r="1494" spans="1:3">
      <c r="A1494" s="86" t="s">
        <v>1194</v>
      </c>
      <c r="B1494" s="87">
        <v>0</v>
      </c>
      <c r="C1494" s="87">
        <v>87.38</v>
      </c>
    </row>
    <row r="1495" spans="1:3">
      <c r="A1495" s="86" t="s">
        <v>1195</v>
      </c>
      <c r="B1495" s="87">
        <v>0</v>
      </c>
      <c r="C1495" s="87">
        <v>49.37</v>
      </c>
    </row>
    <row r="1496" spans="1:3">
      <c r="A1496" s="86" t="s">
        <v>1196</v>
      </c>
      <c r="B1496" s="87">
        <v>0</v>
      </c>
      <c r="C1496" s="87">
        <v>79.06</v>
      </c>
    </row>
    <row r="1497" spans="1:3">
      <c r="A1497" s="86" t="s">
        <v>1197</v>
      </c>
      <c r="B1497" s="87">
        <v>0</v>
      </c>
      <c r="C1497" s="87">
        <v>151.09</v>
      </c>
    </row>
    <row r="1498" spans="1:3">
      <c r="A1498" s="86" t="s">
        <v>1198</v>
      </c>
      <c r="B1498" s="87">
        <v>0</v>
      </c>
      <c r="C1498" s="87">
        <v>293.91000000000003</v>
      </c>
    </row>
    <row r="1499" spans="1:3">
      <c r="A1499" s="86" t="s">
        <v>1199</v>
      </c>
      <c r="B1499" s="87">
        <v>0</v>
      </c>
      <c r="C1499" s="87">
        <v>51.2</v>
      </c>
    </row>
    <row r="1500" spans="1:3">
      <c r="A1500" s="86" t="s">
        <v>1200</v>
      </c>
      <c r="B1500" s="87">
        <v>0</v>
      </c>
      <c r="C1500" s="87">
        <v>269.91000000000003</v>
      </c>
    </row>
    <row r="1501" spans="1:3">
      <c r="A1501" s="86" t="s">
        <v>1201</v>
      </c>
      <c r="B1501" s="87">
        <v>0</v>
      </c>
      <c r="C1501" s="87">
        <v>68.94</v>
      </c>
    </row>
    <row r="1502" spans="1:3">
      <c r="A1502" s="86" t="s">
        <v>1202</v>
      </c>
      <c r="B1502" s="87">
        <v>0</v>
      </c>
      <c r="C1502" s="87">
        <v>60.2</v>
      </c>
    </row>
    <row r="1503" spans="1:3">
      <c r="A1503" s="86" t="s">
        <v>1203</v>
      </c>
      <c r="B1503" s="87">
        <v>0</v>
      </c>
      <c r="C1503" s="87">
        <v>154.84</v>
      </c>
    </row>
    <row r="1504" spans="1:3">
      <c r="A1504" s="86" t="s">
        <v>1204</v>
      </c>
      <c r="B1504" s="87">
        <v>0</v>
      </c>
      <c r="C1504" s="87">
        <v>189.54</v>
      </c>
    </row>
    <row r="1505" spans="1:3">
      <c r="A1505" s="86" t="s">
        <v>1205</v>
      </c>
      <c r="B1505" s="87">
        <v>0</v>
      </c>
      <c r="C1505" s="87">
        <v>55.82</v>
      </c>
    </row>
    <row r="1506" spans="1:3">
      <c r="A1506" s="86" t="s">
        <v>1206</v>
      </c>
      <c r="B1506" s="87">
        <v>18</v>
      </c>
      <c r="C1506" s="87">
        <v>1445.33</v>
      </c>
    </row>
    <row r="1507" spans="1:3">
      <c r="A1507" s="86" t="s">
        <v>1207</v>
      </c>
      <c r="B1507" s="87">
        <v>0</v>
      </c>
      <c r="C1507" s="87">
        <v>146.31</v>
      </c>
    </row>
    <row r="1508" spans="1:3">
      <c r="A1508" s="86" t="s">
        <v>1208</v>
      </c>
      <c r="B1508" s="87">
        <v>0</v>
      </c>
      <c r="C1508" s="87">
        <v>50</v>
      </c>
    </row>
    <row r="1509" spans="1:3">
      <c r="A1509" s="86" t="s">
        <v>1209</v>
      </c>
      <c r="B1509" s="87">
        <v>0</v>
      </c>
      <c r="C1509" s="87">
        <v>122.71</v>
      </c>
    </row>
    <row r="1510" spans="1:3">
      <c r="A1510" s="86" t="s">
        <v>1210</v>
      </c>
      <c r="B1510" s="87">
        <v>0</v>
      </c>
      <c r="C1510" s="87">
        <v>67.209999999999994</v>
      </c>
    </row>
    <row r="1511" spans="1:3">
      <c r="A1511" s="86" t="s">
        <v>1211</v>
      </c>
      <c r="B1511" s="87">
        <v>0</v>
      </c>
      <c r="C1511" s="87">
        <v>149.5</v>
      </c>
    </row>
    <row r="1512" spans="1:3">
      <c r="A1512" s="86" t="s">
        <v>1212</v>
      </c>
      <c r="B1512" s="87">
        <v>0</v>
      </c>
      <c r="C1512" s="87">
        <v>148.05000000000001</v>
      </c>
    </row>
    <row r="1513" spans="1:3">
      <c r="A1513" s="86" t="s">
        <v>1213</v>
      </c>
      <c r="B1513" s="87">
        <v>2</v>
      </c>
      <c r="C1513" s="87">
        <v>254.79</v>
      </c>
    </row>
    <row r="1514" spans="1:3">
      <c r="A1514" s="86" t="s">
        <v>1214</v>
      </c>
      <c r="B1514" s="87">
        <v>0</v>
      </c>
      <c r="C1514" s="87">
        <v>55</v>
      </c>
    </row>
    <row r="1515" spans="1:3">
      <c r="A1515" s="86" t="s">
        <v>1215</v>
      </c>
      <c r="B1515" s="87">
        <v>0</v>
      </c>
      <c r="C1515" s="87">
        <v>98.01</v>
      </c>
    </row>
    <row r="1516" spans="1:3">
      <c r="A1516" s="86" t="s">
        <v>1216</v>
      </c>
      <c r="B1516" s="87">
        <v>0</v>
      </c>
      <c r="C1516" s="87">
        <v>68.45</v>
      </c>
    </row>
    <row r="1517" spans="1:3">
      <c r="A1517" s="86" t="s">
        <v>1217</v>
      </c>
      <c r="B1517" s="87">
        <v>0</v>
      </c>
      <c r="C1517" s="87">
        <v>136.81</v>
      </c>
    </row>
    <row r="1518" spans="1:3">
      <c r="A1518" s="86" t="s">
        <v>1218</v>
      </c>
      <c r="B1518" s="87">
        <v>0</v>
      </c>
      <c r="C1518" s="87">
        <v>190.12</v>
      </c>
    </row>
    <row r="1519" spans="1:3">
      <c r="A1519" s="86" t="s">
        <v>1219</v>
      </c>
      <c r="B1519" s="87">
        <v>0</v>
      </c>
      <c r="C1519" s="87">
        <v>60.9</v>
      </c>
    </row>
    <row r="1520" spans="1:3">
      <c r="A1520" s="86" t="s">
        <v>1220</v>
      </c>
      <c r="B1520" s="87">
        <v>17</v>
      </c>
      <c r="C1520" s="87">
        <v>1450.33</v>
      </c>
    </row>
    <row r="1521" spans="1:3">
      <c r="A1521" s="86" t="s">
        <v>1221</v>
      </c>
      <c r="B1521" s="87">
        <v>0</v>
      </c>
      <c r="C1521" s="87">
        <v>59.35</v>
      </c>
    </row>
    <row r="1522" spans="1:3">
      <c r="A1522" s="86" t="s">
        <v>1222</v>
      </c>
      <c r="B1522" s="87">
        <v>1</v>
      </c>
      <c r="C1522" s="87">
        <v>148.86000000000001</v>
      </c>
    </row>
    <row r="1523" spans="1:3">
      <c r="A1523" s="86" t="s">
        <v>1223</v>
      </c>
      <c r="B1523" s="87">
        <v>0</v>
      </c>
      <c r="C1523" s="87">
        <v>95.28</v>
      </c>
    </row>
    <row r="1524" spans="1:3">
      <c r="A1524" s="86" t="s">
        <v>1224</v>
      </c>
      <c r="B1524" s="87">
        <v>0</v>
      </c>
      <c r="C1524" s="87">
        <v>51.84</v>
      </c>
    </row>
    <row r="1525" spans="1:3">
      <c r="A1525" s="86" t="s">
        <v>1225</v>
      </c>
      <c r="B1525" s="87">
        <v>0</v>
      </c>
      <c r="C1525" s="87">
        <v>82.26</v>
      </c>
    </row>
    <row r="1526" spans="1:3">
      <c r="A1526" s="86" t="s">
        <v>1226</v>
      </c>
      <c r="B1526" s="87">
        <v>0</v>
      </c>
      <c r="C1526" s="87">
        <v>175.95</v>
      </c>
    </row>
    <row r="1527" spans="1:3">
      <c r="A1527" s="86" t="s">
        <v>1227</v>
      </c>
      <c r="B1527" s="87">
        <v>2</v>
      </c>
      <c r="C1527" s="87">
        <v>236.11</v>
      </c>
    </row>
    <row r="1528" spans="1:3">
      <c r="A1528" s="86" t="s">
        <v>1228</v>
      </c>
      <c r="B1528" s="87">
        <v>0</v>
      </c>
      <c r="C1528" s="87">
        <v>110.75</v>
      </c>
    </row>
    <row r="1529" spans="1:3">
      <c r="A1529" s="86" t="s">
        <v>1229</v>
      </c>
      <c r="B1529" s="87">
        <v>0</v>
      </c>
      <c r="C1529" s="87">
        <v>50</v>
      </c>
    </row>
    <row r="1530" spans="1:3">
      <c r="A1530" s="86" t="s">
        <v>1230</v>
      </c>
      <c r="B1530" s="87">
        <v>1</v>
      </c>
      <c r="C1530" s="87">
        <v>60.57</v>
      </c>
    </row>
    <row r="1531" spans="1:3">
      <c r="A1531" s="86" t="s">
        <v>1231</v>
      </c>
      <c r="B1531" s="87">
        <v>0</v>
      </c>
      <c r="C1531" s="87">
        <v>109.97</v>
      </c>
    </row>
    <row r="1532" spans="1:3">
      <c r="A1532" s="86" t="s">
        <v>1232</v>
      </c>
      <c r="B1532" s="87">
        <v>0</v>
      </c>
      <c r="C1532" s="87">
        <v>191.14</v>
      </c>
    </row>
    <row r="1533" spans="1:3">
      <c r="A1533" s="86" t="s">
        <v>1233</v>
      </c>
      <c r="B1533" s="87">
        <v>0</v>
      </c>
      <c r="C1533" s="87">
        <v>55.82</v>
      </c>
    </row>
    <row r="1534" spans="1:3">
      <c r="A1534" s="86" t="s">
        <v>1234</v>
      </c>
      <c r="B1534" s="87">
        <v>0</v>
      </c>
      <c r="C1534" s="87">
        <v>51.68</v>
      </c>
    </row>
    <row r="1535" spans="1:3">
      <c r="A1535" s="86" t="s">
        <v>1235</v>
      </c>
      <c r="B1535" s="87">
        <v>16</v>
      </c>
      <c r="C1535" s="87">
        <v>1450.33</v>
      </c>
    </row>
    <row r="1536" spans="1:3">
      <c r="A1536" s="86" t="s">
        <v>1236</v>
      </c>
      <c r="B1536" s="87">
        <v>0</v>
      </c>
      <c r="C1536" s="87">
        <v>55.82</v>
      </c>
    </row>
    <row r="1537" spans="1:3">
      <c r="A1537" s="86" t="s">
        <v>1237</v>
      </c>
      <c r="B1537" s="87">
        <v>16</v>
      </c>
      <c r="C1537" s="87">
        <v>1743.58</v>
      </c>
    </row>
    <row r="1538" spans="1:3">
      <c r="A1538" s="86" t="s">
        <v>1238</v>
      </c>
      <c r="B1538" s="87">
        <v>2</v>
      </c>
      <c r="C1538" s="87">
        <v>240.16</v>
      </c>
    </row>
    <row r="1539" spans="1:3">
      <c r="A1539" s="86" t="s">
        <v>1239</v>
      </c>
      <c r="B1539" s="87">
        <v>0</v>
      </c>
      <c r="C1539" s="87">
        <v>129.93</v>
      </c>
    </row>
    <row r="1540" spans="1:3">
      <c r="A1540" s="86" t="s">
        <v>1240</v>
      </c>
      <c r="B1540" s="87">
        <v>0</v>
      </c>
      <c r="C1540" s="87">
        <v>50</v>
      </c>
    </row>
    <row r="1541" spans="1:3">
      <c r="A1541" s="86" t="s">
        <v>1241</v>
      </c>
      <c r="B1541" s="87">
        <v>1</v>
      </c>
      <c r="C1541" s="87">
        <v>63.71</v>
      </c>
    </row>
    <row r="1542" spans="1:3">
      <c r="A1542" s="86" t="s">
        <v>1242</v>
      </c>
      <c r="B1542" s="87">
        <v>0</v>
      </c>
      <c r="C1542" s="87">
        <v>122.95</v>
      </c>
    </row>
    <row r="1543" spans="1:3">
      <c r="A1543" s="86" t="s">
        <v>1243</v>
      </c>
      <c r="B1543" s="87">
        <v>14</v>
      </c>
      <c r="C1543" s="87">
        <v>1450.33</v>
      </c>
    </row>
    <row r="1544" spans="1:3">
      <c r="A1544" s="86" t="s">
        <v>1244</v>
      </c>
      <c r="B1544" s="87">
        <v>0</v>
      </c>
      <c r="C1544" s="87">
        <v>139.57</v>
      </c>
    </row>
    <row r="1545" spans="1:3">
      <c r="A1545" s="86" t="s">
        <v>1245</v>
      </c>
      <c r="B1545" s="87">
        <v>0</v>
      </c>
      <c r="C1545" s="87">
        <v>144.57</v>
      </c>
    </row>
    <row r="1546" spans="1:3">
      <c r="A1546" s="86" t="s">
        <v>1246</v>
      </c>
      <c r="B1546" s="87">
        <v>2</v>
      </c>
      <c r="C1546" s="87">
        <v>180.29</v>
      </c>
    </row>
    <row r="1547" spans="1:3">
      <c r="A1547" s="86" t="s">
        <v>1247</v>
      </c>
      <c r="B1547" s="87">
        <v>0</v>
      </c>
      <c r="C1547" s="87">
        <v>104.97</v>
      </c>
    </row>
    <row r="1548" spans="1:3">
      <c r="A1548" s="86" t="s">
        <v>1248</v>
      </c>
      <c r="B1548" s="87">
        <v>0</v>
      </c>
      <c r="C1548" s="87">
        <v>48.88</v>
      </c>
    </row>
    <row r="1549" spans="1:3">
      <c r="A1549" s="86" t="s">
        <v>1249</v>
      </c>
      <c r="B1549" s="87">
        <v>0</v>
      </c>
      <c r="C1549" s="87">
        <v>152.44999999999999</v>
      </c>
    </row>
    <row r="1550" spans="1:3">
      <c r="A1550" s="86" t="s">
        <v>1250</v>
      </c>
      <c r="B1550" s="87">
        <v>1</v>
      </c>
      <c r="C1550" s="87">
        <v>63.78</v>
      </c>
    </row>
    <row r="1551" spans="1:3">
      <c r="A1551" s="86" t="s">
        <v>1251</v>
      </c>
      <c r="B1551" s="87">
        <v>0</v>
      </c>
      <c r="C1551" s="87">
        <v>104.73</v>
      </c>
    </row>
    <row r="1552" spans="1:3">
      <c r="A1552" s="86" t="s">
        <v>1252</v>
      </c>
      <c r="B1552" s="87">
        <v>16</v>
      </c>
      <c r="C1552" s="87">
        <v>1924.8</v>
      </c>
    </row>
    <row r="1553" spans="1:3">
      <c r="A1553" s="86" t="s">
        <v>1253</v>
      </c>
      <c r="B1553" s="87">
        <v>1</v>
      </c>
      <c r="C1553" s="87">
        <v>350.8</v>
      </c>
    </row>
    <row r="1554" spans="1:3">
      <c r="A1554" s="86" t="s">
        <v>1254</v>
      </c>
      <c r="B1554" s="87">
        <v>0</v>
      </c>
      <c r="C1554" s="87">
        <v>429.61</v>
      </c>
    </row>
    <row r="1555" spans="1:3">
      <c r="A1555" s="86" t="s">
        <v>1255</v>
      </c>
      <c r="B1555" s="87">
        <v>0</v>
      </c>
      <c r="C1555" s="87">
        <v>124.15</v>
      </c>
    </row>
    <row r="1556" spans="1:3">
      <c r="A1556" s="86" t="s">
        <v>1256</v>
      </c>
      <c r="B1556" s="87">
        <v>3</v>
      </c>
      <c r="C1556" s="87">
        <v>1317.72</v>
      </c>
    </row>
    <row r="1557" spans="1:3">
      <c r="A1557" s="86" t="s">
        <v>1257</v>
      </c>
      <c r="B1557" s="87">
        <v>3</v>
      </c>
      <c r="C1557" s="87">
        <v>1023.49</v>
      </c>
    </row>
    <row r="1558" spans="1:3">
      <c r="A1558" s="86" t="s">
        <v>1258</v>
      </c>
      <c r="B1558" s="87">
        <v>1</v>
      </c>
      <c r="C1558" s="87">
        <v>345.3</v>
      </c>
    </row>
    <row r="1559" spans="1:3">
      <c r="A1559" s="86" t="s">
        <v>1259</v>
      </c>
      <c r="B1559" s="87">
        <v>0</v>
      </c>
      <c r="C1559" s="87">
        <v>271.08</v>
      </c>
    </row>
    <row r="1560" spans="1:3">
      <c r="A1560" s="86" t="s">
        <v>1260</v>
      </c>
      <c r="B1560" s="87">
        <v>0</v>
      </c>
      <c r="C1560" s="87">
        <v>367.53</v>
      </c>
    </row>
    <row r="1561" spans="1:3">
      <c r="A1561" s="86" t="s">
        <v>1261</v>
      </c>
      <c r="B1561" s="87">
        <v>1</v>
      </c>
      <c r="C1561" s="87">
        <v>90.62</v>
      </c>
    </row>
    <row r="1562" spans="1:3">
      <c r="A1562" s="86" t="s">
        <v>1262</v>
      </c>
      <c r="B1562" s="87">
        <v>0</v>
      </c>
      <c r="C1562" s="87">
        <v>166.83</v>
      </c>
    </row>
    <row r="1563" spans="1:3">
      <c r="A1563" s="86" t="s">
        <v>1263</v>
      </c>
      <c r="B1563" s="87">
        <v>3</v>
      </c>
      <c r="C1563" s="87">
        <v>1339.2</v>
      </c>
    </row>
    <row r="1564" spans="1:3">
      <c r="A1564" s="86" t="s">
        <v>1264</v>
      </c>
      <c r="B1564" s="87">
        <v>0</v>
      </c>
      <c r="C1564" s="87">
        <v>223.03</v>
      </c>
    </row>
    <row r="1565" spans="1:3">
      <c r="A1565" s="86" t="s">
        <v>1265</v>
      </c>
      <c r="B1565" s="87">
        <v>0</v>
      </c>
      <c r="C1565" s="87">
        <v>233.94</v>
      </c>
    </row>
    <row r="1566" spans="1:3">
      <c r="A1566" s="86" t="s">
        <v>1266</v>
      </c>
      <c r="B1566" s="87">
        <v>0</v>
      </c>
      <c r="C1566" s="87">
        <v>383.72</v>
      </c>
    </row>
    <row r="1567" spans="1:3">
      <c r="A1567" s="86" t="s">
        <v>1267</v>
      </c>
      <c r="B1567" s="87">
        <v>0</v>
      </c>
      <c r="C1567" s="87">
        <v>173.54</v>
      </c>
    </row>
    <row r="1568" spans="1:3">
      <c r="A1568" s="86" t="s">
        <v>1268</v>
      </c>
      <c r="B1568" s="87">
        <v>2</v>
      </c>
      <c r="C1568" s="87">
        <v>318.58999999999997</v>
      </c>
    </row>
    <row r="1569" spans="1:3">
      <c r="A1569" s="86" t="s">
        <v>1269</v>
      </c>
      <c r="B1569" s="87">
        <v>1</v>
      </c>
      <c r="C1569" s="87">
        <v>413.23</v>
      </c>
    </row>
    <row r="1570" spans="1:3">
      <c r="A1570" s="86" t="s">
        <v>1270</v>
      </c>
      <c r="B1570" s="87">
        <v>0</v>
      </c>
      <c r="C1570" s="87">
        <v>43.99</v>
      </c>
    </row>
    <row r="1571" spans="1:3">
      <c r="A1571" s="86" t="s">
        <v>1271</v>
      </c>
      <c r="B1571" s="87">
        <v>1</v>
      </c>
      <c r="C1571" s="87">
        <v>99.62</v>
      </c>
    </row>
    <row r="1572" spans="1:3">
      <c r="A1572" s="86" t="s">
        <v>1272</v>
      </c>
      <c r="B1572" s="87">
        <v>2</v>
      </c>
      <c r="C1572" s="87">
        <v>259.41000000000003</v>
      </c>
    </row>
    <row r="1573" spans="1:3">
      <c r="A1573" s="86" t="s">
        <v>1273</v>
      </c>
      <c r="B1573" s="87">
        <v>1</v>
      </c>
      <c r="C1573" s="87">
        <v>188.99</v>
      </c>
    </row>
    <row r="1574" spans="1:3">
      <c r="A1574" s="86" t="s">
        <v>1274</v>
      </c>
      <c r="B1574" s="87">
        <v>0</v>
      </c>
      <c r="C1574" s="87">
        <v>277.18</v>
      </c>
    </row>
    <row r="1575" spans="1:3">
      <c r="A1575" s="86" t="s">
        <v>1275</v>
      </c>
      <c r="B1575" s="87">
        <v>0</v>
      </c>
      <c r="C1575" s="87">
        <v>375.45</v>
      </c>
    </row>
    <row r="1576" spans="1:3">
      <c r="A1576" s="86" t="s">
        <v>1276</v>
      </c>
      <c r="B1576" s="87">
        <v>0</v>
      </c>
      <c r="C1576" s="87">
        <v>289.42</v>
      </c>
    </row>
    <row r="1577" spans="1:3">
      <c r="A1577" s="86" t="s">
        <v>1277</v>
      </c>
      <c r="B1577" s="87">
        <v>0</v>
      </c>
      <c r="C1577" s="87">
        <v>189.39</v>
      </c>
    </row>
    <row r="1578" spans="1:3">
      <c r="A1578" s="86" t="s">
        <v>1278</v>
      </c>
      <c r="B1578" s="87">
        <v>0</v>
      </c>
      <c r="C1578" s="87">
        <v>238.36</v>
      </c>
    </row>
    <row r="1579" spans="1:3">
      <c r="A1579" s="86" t="s">
        <v>1279</v>
      </c>
      <c r="B1579" s="87">
        <v>0</v>
      </c>
      <c r="C1579" s="87">
        <v>40</v>
      </c>
    </row>
    <row r="1580" spans="1:3">
      <c r="A1580" s="86" t="s">
        <v>1280</v>
      </c>
      <c r="B1580" s="87">
        <v>0</v>
      </c>
      <c r="C1580" s="87">
        <v>40</v>
      </c>
    </row>
    <row r="1581" spans="1:3">
      <c r="A1581" s="86" t="s">
        <v>1281</v>
      </c>
      <c r="B1581" s="87">
        <v>0</v>
      </c>
      <c r="C1581" s="87">
        <v>261.08999999999997</v>
      </c>
    </row>
    <row r="1582" spans="1:3">
      <c r="A1582" s="86" t="s">
        <v>1282</v>
      </c>
      <c r="B1582" s="87">
        <v>0</v>
      </c>
      <c r="C1582" s="87">
        <v>238.4</v>
      </c>
    </row>
    <row r="1583" spans="1:3">
      <c r="A1583" s="86" t="s">
        <v>1283</v>
      </c>
      <c r="B1583" s="87">
        <v>0</v>
      </c>
      <c r="C1583" s="87">
        <v>166.44</v>
      </c>
    </row>
    <row r="1584" spans="1:3">
      <c r="A1584" s="86" t="s">
        <v>1284</v>
      </c>
      <c r="B1584" s="87">
        <v>3</v>
      </c>
      <c r="C1584" s="87">
        <v>3054.86</v>
      </c>
    </row>
    <row r="1585" spans="1:3">
      <c r="A1585" s="86" t="s">
        <v>1285</v>
      </c>
      <c r="B1585" s="87">
        <v>0</v>
      </c>
      <c r="C1585" s="87">
        <v>375</v>
      </c>
    </row>
    <row r="1586" spans="1:3">
      <c r="A1586" s="86" t="s">
        <v>1286</v>
      </c>
      <c r="B1586" s="87">
        <v>1</v>
      </c>
      <c r="C1586" s="87">
        <v>509.77</v>
      </c>
    </row>
    <row r="1587" spans="1:3">
      <c r="A1587" s="86" t="s">
        <v>1287</v>
      </c>
      <c r="B1587" s="87">
        <v>0</v>
      </c>
      <c r="C1587" s="87">
        <v>340.37</v>
      </c>
    </row>
    <row r="1588" spans="1:3">
      <c r="A1588" s="86" t="s">
        <v>1288</v>
      </c>
      <c r="B1588" s="87">
        <v>1</v>
      </c>
      <c r="C1588" s="87">
        <v>177.82</v>
      </c>
    </row>
    <row r="1589" spans="1:3">
      <c r="A1589" s="86" t="s">
        <v>1289</v>
      </c>
      <c r="B1589" s="87">
        <v>1</v>
      </c>
      <c r="C1589" s="87">
        <v>202.91</v>
      </c>
    </row>
    <row r="1590" spans="1:3">
      <c r="A1590" s="86" t="s">
        <v>1290</v>
      </c>
      <c r="B1590" s="87">
        <v>2</v>
      </c>
      <c r="C1590" s="87">
        <v>1252.31</v>
      </c>
    </row>
    <row r="1591" spans="1:3">
      <c r="A1591" s="86" t="s">
        <v>1291</v>
      </c>
      <c r="B1591" s="87">
        <v>2</v>
      </c>
      <c r="C1591" s="87">
        <v>369.47</v>
      </c>
    </row>
    <row r="1592" spans="1:3">
      <c r="A1592" s="86" t="s">
        <v>1292</v>
      </c>
      <c r="B1592" s="87">
        <v>3</v>
      </c>
      <c r="C1592" s="87">
        <v>3786.08</v>
      </c>
    </row>
    <row r="1593" spans="1:3">
      <c r="A1593" s="86" t="s">
        <v>1293</v>
      </c>
      <c r="B1593" s="87">
        <v>2</v>
      </c>
      <c r="C1593" s="87">
        <v>3914.97</v>
      </c>
    </row>
    <row r="1594" spans="1:3">
      <c r="A1594" s="86" t="s">
        <v>1294</v>
      </c>
      <c r="B1594" s="87">
        <v>2</v>
      </c>
      <c r="C1594" s="87">
        <v>797.54</v>
      </c>
    </row>
    <row r="1595" spans="1:3">
      <c r="A1595" s="86" t="s">
        <v>1295</v>
      </c>
      <c r="B1595" s="87">
        <v>1</v>
      </c>
      <c r="C1595" s="87">
        <v>185.66</v>
      </c>
    </row>
    <row r="1596" spans="1:3">
      <c r="A1596" s="86" t="s">
        <v>1296</v>
      </c>
      <c r="B1596" s="87">
        <v>0</v>
      </c>
      <c r="C1596" s="87">
        <v>382.52</v>
      </c>
    </row>
    <row r="1597" spans="1:3">
      <c r="A1597" s="86" t="s">
        <v>1297</v>
      </c>
      <c r="B1597" s="87">
        <v>0</v>
      </c>
      <c r="C1597" s="87">
        <v>477.44</v>
      </c>
    </row>
    <row r="1598" spans="1:3">
      <c r="A1598" s="86" t="s">
        <v>1298</v>
      </c>
      <c r="B1598" s="87">
        <v>1</v>
      </c>
      <c r="C1598" s="87">
        <v>734.36</v>
      </c>
    </row>
    <row r="1599" spans="1:3">
      <c r="A1599" s="86" t="s">
        <v>1299</v>
      </c>
      <c r="B1599" s="87">
        <v>1</v>
      </c>
      <c r="C1599" s="87">
        <v>667.86</v>
      </c>
    </row>
    <row r="1600" spans="1:3">
      <c r="A1600" s="86" t="s">
        <v>1300</v>
      </c>
      <c r="B1600" s="87">
        <v>0</v>
      </c>
      <c r="C1600" s="87">
        <v>353.49</v>
      </c>
    </row>
    <row r="1601" spans="1:3">
      <c r="A1601" s="86" t="s">
        <v>1301</v>
      </c>
      <c r="B1601" s="87">
        <v>0</v>
      </c>
      <c r="C1601" s="87">
        <v>493.19</v>
      </c>
    </row>
    <row r="1602" spans="1:3">
      <c r="A1602" s="86" t="s">
        <v>1302</v>
      </c>
      <c r="B1602" s="87">
        <v>0</v>
      </c>
      <c r="C1602" s="87">
        <v>606.25</v>
      </c>
    </row>
    <row r="1603" spans="1:3">
      <c r="A1603" s="86" t="s">
        <v>1303</v>
      </c>
      <c r="B1603" s="87">
        <v>0</v>
      </c>
      <c r="C1603" s="87">
        <v>566.76</v>
      </c>
    </row>
    <row r="1604" spans="1:3">
      <c r="A1604" s="86" t="s">
        <v>1304</v>
      </c>
      <c r="B1604" s="87">
        <v>0</v>
      </c>
      <c r="C1604" s="87">
        <v>535.01</v>
      </c>
    </row>
    <row r="1605" spans="1:3">
      <c r="A1605" s="86" t="s">
        <v>1305</v>
      </c>
      <c r="B1605" s="87">
        <v>1</v>
      </c>
      <c r="C1605" s="87">
        <v>480.06</v>
      </c>
    </row>
    <row r="1606" spans="1:3">
      <c r="A1606" s="86" t="s">
        <v>1306</v>
      </c>
      <c r="B1606" s="87">
        <v>0</v>
      </c>
      <c r="C1606" s="87">
        <v>171.87</v>
      </c>
    </row>
    <row r="1607" spans="1:3">
      <c r="A1607" s="86" t="s">
        <v>1307</v>
      </c>
      <c r="B1607" s="87">
        <v>3</v>
      </c>
      <c r="C1607" s="87">
        <v>2152.77</v>
      </c>
    </row>
    <row r="1608" spans="1:3">
      <c r="A1608" s="86" t="s">
        <v>1308</v>
      </c>
      <c r="B1608" s="87">
        <v>3</v>
      </c>
      <c r="C1608" s="87">
        <v>3055.56</v>
      </c>
    </row>
    <row r="1609" spans="1:3">
      <c r="A1609" s="86" t="s">
        <v>1309</v>
      </c>
      <c r="B1609" s="87">
        <v>2</v>
      </c>
      <c r="C1609" s="87">
        <v>2029.66</v>
      </c>
    </row>
    <row r="1610" spans="1:3">
      <c r="A1610" s="86" t="s">
        <v>1310</v>
      </c>
      <c r="B1610" s="87">
        <v>2</v>
      </c>
      <c r="C1610" s="87">
        <v>2310.77</v>
      </c>
    </row>
    <row r="1611" spans="1:3">
      <c r="A1611" s="86" t="s">
        <v>1311</v>
      </c>
      <c r="B1611" s="87">
        <v>3</v>
      </c>
      <c r="C1611" s="87">
        <v>2070.4899999999998</v>
      </c>
    </row>
    <row r="1612" spans="1:3">
      <c r="A1612" s="86" t="s">
        <v>1312</v>
      </c>
      <c r="B1612" s="87">
        <v>3</v>
      </c>
      <c r="C1612" s="87">
        <v>2593.1799999999998</v>
      </c>
    </row>
    <row r="1613" spans="1:3">
      <c r="A1613" s="86" t="s">
        <v>1313</v>
      </c>
      <c r="B1613" s="87">
        <v>0</v>
      </c>
      <c r="C1613" s="87">
        <v>548.95000000000005</v>
      </c>
    </row>
    <row r="1614" spans="1:3">
      <c r="A1614" s="86" t="s">
        <v>1314</v>
      </c>
      <c r="B1614" s="87">
        <v>0</v>
      </c>
      <c r="C1614" s="87">
        <v>338.87</v>
      </c>
    </row>
    <row r="1615" spans="1:3">
      <c r="A1615" s="86" t="s">
        <v>1315</v>
      </c>
      <c r="B1615" s="87">
        <v>2</v>
      </c>
      <c r="C1615" s="87">
        <v>938.02</v>
      </c>
    </row>
    <row r="1616" spans="1:3">
      <c r="A1616" s="86" t="s">
        <v>1316</v>
      </c>
      <c r="B1616" s="87">
        <v>0</v>
      </c>
      <c r="C1616" s="87">
        <v>396.42</v>
      </c>
    </row>
    <row r="1617" spans="1:3">
      <c r="A1617" s="86" t="s">
        <v>1317</v>
      </c>
      <c r="B1617" s="87">
        <v>0</v>
      </c>
      <c r="C1617" s="87">
        <v>31.58</v>
      </c>
    </row>
    <row r="1618" spans="1:3">
      <c r="A1618" s="86" t="s">
        <v>1318</v>
      </c>
      <c r="B1618" s="87">
        <v>0</v>
      </c>
      <c r="C1618" s="87">
        <v>170.03</v>
      </c>
    </row>
    <row r="1619" spans="1:3">
      <c r="A1619" s="86" t="s">
        <v>1687</v>
      </c>
      <c r="B1619" s="87">
        <v>3</v>
      </c>
      <c r="C1619" s="87">
        <v>3037.74</v>
      </c>
    </row>
    <row r="1620" spans="1:3">
      <c r="A1620" s="86" t="s">
        <v>1319</v>
      </c>
      <c r="B1620" s="87">
        <v>1</v>
      </c>
      <c r="C1620" s="87">
        <v>76.22</v>
      </c>
    </row>
    <row r="1621" spans="1:3">
      <c r="A1621" s="86" t="s">
        <v>1320</v>
      </c>
      <c r="B1621" s="87">
        <v>0</v>
      </c>
      <c r="C1621" s="87">
        <v>293.64</v>
      </c>
    </row>
    <row r="1622" spans="1:3">
      <c r="A1622" s="86" t="s">
        <v>1321</v>
      </c>
      <c r="B1622" s="87">
        <v>1</v>
      </c>
      <c r="C1622" s="87">
        <v>251.73</v>
      </c>
    </row>
    <row r="1623" spans="1:3">
      <c r="A1623" s="86" t="s">
        <v>1322</v>
      </c>
      <c r="B1623" s="87">
        <v>0</v>
      </c>
      <c r="C1623" s="87">
        <v>410.64</v>
      </c>
    </row>
    <row r="1624" spans="1:3">
      <c r="A1624" s="86" t="s">
        <v>1323</v>
      </c>
      <c r="B1624" s="87">
        <v>0</v>
      </c>
      <c r="C1624" s="87">
        <v>340.83</v>
      </c>
    </row>
    <row r="1625" spans="1:3">
      <c r="A1625" s="86" t="s">
        <v>1324</v>
      </c>
      <c r="B1625" s="87">
        <v>0</v>
      </c>
      <c r="C1625" s="87">
        <v>265.95999999999998</v>
      </c>
    </row>
    <row r="1626" spans="1:3">
      <c r="A1626" s="86" t="s">
        <v>1325</v>
      </c>
      <c r="B1626" s="87">
        <v>2</v>
      </c>
      <c r="C1626" s="87">
        <v>562.03</v>
      </c>
    </row>
    <row r="1627" spans="1:3">
      <c r="A1627" s="86" t="s">
        <v>1326</v>
      </c>
      <c r="B1627" s="87">
        <v>0</v>
      </c>
      <c r="C1627" s="87">
        <v>352.03</v>
      </c>
    </row>
    <row r="1628" spans="1:3">
      <c r="A1628" s="86" t="s">
        <v>1327</v>
      </c>
      <c r="B1628" s="87">
        <v>3</v>
      </c>
      <c r="C1628" s="87">
        <v>1293</v>
      </c>
    </row>
    <row r="1629" spans="1:3">
      <c r="A1629" s="86" t="s">
        <v>1328</v>
      </c>
      <c r="B1629" s="87">
        <v>3</v>
      </c>
      <c r="C1629" s="87">
        <v>1116.3399999999999</v>
      </c>
    </row>
    <row r="1630" spans="1:3">
      <c r="A1630" s="86" t="s">
        <v>1329</v>
      </c>
      <c r="B1630" s="87">
        <v>3</v>
      </c>
      <c r="C1630" s="87">
        <v>1196.8399999999999</v>
      </c>
    </row>
    <row r="1631" spans="1:3">
      <c r="A1631" s="86" t="s">
        <v>1330</v>
      </c>
      <c r="B1631" s="87">
        <v>3</v>
      </c>
      <c r="C1631" s="87">
        <v>1170.17</v>
      </c>
    </row>
    <row r="1632" spans="1:3">
      <c r="A1632" s="86" t="s">
        <v>1331</v>
      </c>
      <c r="B1632" s="87">
        <v>0</v>
      </c>
      <c r="C1632" s="87">
        <v>103.97</v>
      </c>
    </row>
    <row r="1633" spans="1:3">
      <c r="A1633" s="86" t="s">
        <v>1332</v>
      </c>
      <c r="B1633" s="87">
        <v>4</v>
      </c>
      <c r="C1633" s="87">
        <v>5003.83</v>
      </c>
    </row>
    <row r="1634" spans="1:3">
      <c r="A1634" s="86" t="s">
        <v>1333</v>
      </c>
      <c r="B1634" s="87">
        <v>2</v>
      </c>
      <c r="C1634" s="87">
        <v>795.9</v>
      </c>
    </row>
    <row r="1635" spans="1:3">
      <c r="A1635" s="86" t="s">
        <v>1051</v>
      </c>
      <c r="B1635" s="87">
        <v>2</v>
      </c>
      <c r="C1635" s="87">
        <v>4693.37</v>
      </c>
    </row>
    <row r="1636" spans="1:3">
      <c r="A1636" s="86" t="s">
        <v>1334</v>
      </c>
      <c r="B1636" s="87">
        <v>2</v>
      </c>
      <c r="C1636" s="87">
        <v>4693.25</v>
      </c>
    </row>
    <row r="1637" spans="1:3">
      <c r="A1637" s="86" t="s">
        <v>1335</v>
      </c>
      <c r="B1637" s="87">
        <v>0</v>
      </c>
      <c r="C1637" s="87">
        <v>510.61</v>
      </c>
    </row>
    <row r="1638" spans="1:3">
      <c r="A1638" s="86" t="s">
        <v>1336</v>
      </c>
      <c r="B1638" s="87">
        <v>0</v>
      </c>
      <c r="C1638" s="87">
        <v>563.59</v>
      </c>
    </row>
    <row r="1639" spans="1:3">
      <c r="A1639" s="86" t="s">
        <v>1337</v>
      </c>
      <c r="B1639" s="87">
        <v>0</v>
      </c>
      <c r="C1639" s="87">
        <v>487.67</v>
      </c>
    </row>
    <row r="1640" spans="1:3">
      <c r="A1640" s="86" t="s">
        <v>1338</v>
      </c>
      <c r="B1640" s="87">
        <v>1</v>
      </c>
      <c r="C1640" s="87">
        <v>327.02999999999997</v>
      </c>
    </row>
    <row r="1641" spans="1:3">
      <c r="A1641" s="86" t="s">
        <v>1339</v>
      </c>
      <c r="B1641" s="87">
        <v>5</v>
      </c>
      <c r="C1641" s="87">
        <v>20764.310000000001</v>
      </c>
    </row>
    <row r="1642" spans="1:3">
      <c r="A1642" s="86" t="s">
        <v>1340</v>
      </c>
      <c r="B1642" s="87">
        <v>5</v>
      </c>
      <c r="C1642" s="87">
        <v>20771.41</v>
      </c>
    </row>
    <row r="1643" spans="1:3">
      <c r="A1643" s="86" t="s">
        <v>1341</v>
      </c>
      <c r="B1643" s="87">
        <v>0</v>
      </c>
      <c r="C1643" s="87">
        <v>236.34</v>
      </c>
    </row>
    <row r="1644" spans="1:3">
      <c r="A1644" s="86" t="s">
        <v>1342</v>
      </c>
      <c r="B1644" s="87">
        <v>0</v>
      </c>
      <c r="C1644" s="87">
        <v>105.56</v>
      </c>
    </row>
    <row r="1645" spans="1:3">
      <c r="A1645" s="86" t="s">
        <v>1343</v>
      </c>
      <c r="B1645" s="87">
        <v>21</v>
      </c>
      <c r="C1645" s="87">
        <v>21633.52</v>
      </c>
    </row>
    <row r="1646" spans="1:3">
      <c r="A1646" s="86" t="s">
        <v>1344</v>
      </c>
      <c r="B1646" s="87">
        <v>1</v>
      </c>
      <c r="C1646" s="87">
        <v>124.44</v>
      </c>
    </row>
    <row r="1647" spans="1:3">
      <c r="A1647" s="86" t="s">
        <v>1345</v>
      </c>
      <c r="B1647" s="87">
        <v>9</v>
      </c>
      <c r="C1647" s="87">
        <v>896.59</v>
      </c>
    </row>
    <row r="1648" spans="1:3">
      <c r="A1648" s="86" t="s">
        <v>1346</v>
      </c>
      <c r="B1648" s="87">
        <v>10</v>
      </c>
      <c r="C1648" s="87">
        <v>2878.15</v>
      </c>
    </row>
    <row r="1649" spans="1:3">
      <c r="A1649" s="86" t="s">
        <v>1347</v>
      </c>
      <c r="B1649" s="87">
        <v>41</v>
      </c>
      <c r="C1649" s="87">
        <v>1161.83</v>
      </c>
    </row>
    <row r="1650" spans="1:3">
      <c r="A1650" s="86" t="s">
        <v>1348</v>
      </c>
      <c r="B1650" s="87">
        <v>1</v>
      </c>
      <c r="C1650" s="87">
        <v>109.08</v>
      </c>
    </row>
    <row r="1651" spans="1:3">
      <c r="A1651" s="86" t="s">
        <v>1349</v>
      </c>
      <c r="B1651" s="87">
        <v>0</v>
      </c>
      <c r="C1651" s="87">
        <v>323.17</v>
      </c>
    </row>
    <row r="1652" spans="1:3">
      <c r="A1652" s="86" t="s">
        <v>1350</v>
      </c>
      <c r="B1652" s="87">
        <v>1</v>
      </c>
      <c r="C1652" s="87">
        <v>85.21</v>
      </c>
    </row>
    <row r="1653" spans="1:3">
      <c r="A1653" s="86" t="s">
        <v>1351</v>
      </c>
      <c r="B1653" s="87">
        <v>2</v>
      </c>
      <c r="C1653" s="87">
        <v>323.85000000000002</v>
      </c>
    </row>
    <row r="1654" spans="1:3">
      <c r="A1654" s="86" t="s">
        <v>1352</v>
      </c>
      <c r="B1654" s="87">
        <v>5</v>
      </c>
      <c r="C1654" s="87">
        <v>676.71</v>
      </c>
    </row>
    <row r="1655" spans="1:3">
      <c r="A1655" s="86" t="s">
        <v>1353</v>
      </c>
      <c r="B1655" s="87">
        <v>0</v>
      </c>
      <c r="C1655" s="87">
        <v>302.47000000000003</v>
      </c>
    </row>
    <row r="1656" spans="1:3">
      <c r="A1656" s="86" t="s">
        <v>1354</v>
      </c>
      <c r="B1656" s="87">
        <v>1</v>
      </c>
      <c r="C1656" s="87">
        <v>789.03</v>
      </c>
    </row>
    <row r="1657" spans="1:3">
      <c r="A1657" s="86" t="s">
        <v>1355</v>
      </c>
      <c r="B1657" s="87">
        <v>39</v>
      </c>
      <c r="C1657" s="87">
        <v>18792.919999999998</v>
      </c>
    </row>
    <row r="1658" spans="1:3">
      <c r="A1658" s="86" t="s">
        <v>1356</v>
      </c>
      <c r="B1658" s="87">
        <v>2</v>
      </c>
      <c r="C1658" s="87">
        <v>611.66</v>
      </c>
    </row>
    <row r="1659" spans="1:3">
      <c r="A1659" s="86" t="s">
        <v>1357</v>
      </c>
      <c r="B1659" s="87">
        <v>1</v>
      </c>
      <c r="C1659" s="87">
        <v>396.94</v>
      </c>
    </row>
    <row r="1660" spans="1:3">
      <c r="A1660" s="86" t="s">
        <v>1358</v>
      </c>
      <c r="B1660" s="87">
        <v>3</v>
      </c>
      <c r="C1660" s="87">
        <v>1121.21</v>
      </c>
    </row>
    <row r="1661" spans="1:3">
      <c r="A1661" s="86" t="s">
        <v>1359</v>
      </c>
      <c r="B1661" s="87">
        <v>4</v>
      </c>
      <c r="C1661" s="87">
        <v>1559.44</v>
      </c>
    </row>
    <row r="1662" spans="1:3">
      <c r="A1662" s="86" t="s">
        <v>1360</v>
      </c>
      <c r="B1662" s="87">
        <v>5</v>
      </c>
      <c r="C1662" s="87">
        <v>6710.08</v>
      </c>
    </row>
    <row r="1663" spans="1:3">
      <c r="A1663" s="86" t="s">
        <v>1361</v>
      </c>
      <c r="B1663" s="87">
        <v>2</v>
      </c>
      <c r="C1663" s="87">
        <v>374.65</v>
      </c>
    </row>
    <row r="1664" spans="1:3">
      <c r="A1664" s="86" t="s">
        <v>1362</v>
      </c>
      <c r="B1664" s="87">
        <v>7</v>
      </c>
      <c r="C1664" s="87">
        <v>3201.61</v>
      </c>
    </row>
    <row r="1665" spans="1:3">
      <c r="A1665" s="86" t="s">
        <v>1363</v>
      </c>
      <c r="B1665" s="87">
        <v>3</v>
      </c>
      <c r="C1665" s="87">
        <v>658.19</v>
      </c>
    </row>
    <row r="1666" spans="1:3">
      <c r="A1666" s="86" t="s">
        <v>1364</v>
      </c>
      <c r="B1666" s="87">
        <v>1</v>
      </c>
      <c r="C1666" s="87">
        <v>153.91999999999999</v>
      </c>
    </row>
    <row r="1667" spans="1:3">
      <c r="A1667" s="86" t="s">
        <v>1365</v>
      </c>
      <c r="B1667" s="87">
        <v>16</v>
      </c>
      <c r="C1667" s="87">
        <v>8562.4500000000007</v>
      </c>
    </row>
    <row r="1668" spans="1:3">
      <c r="A1668" s="86" t="s">
        <v>1366</v>
      </c>
      <c r="B1668" s="87">
        <v>0</v>
      </c>
      <c r="C1668" s="87">
        <v>718.7</v>
      </c>
    </row>
    <row r="1669" spans="1:3">
      <c r="A1669" s="86" t="s">
        <v>1367</v>
      </c>
      <c r="B1669" s="87">
        <v>0</v>
      </c>
      <c r="C1669" s="87">
        <v>588.72</v>
      </c>
    </row>
    <row r="1670" spans="1:3">
      <c r="A1670" s="86" t="s">
        <v>1368</v>
      </c>
      <c r="B1670" s="87">
        <v>3</v>
      </c>
      <c r="C1670" s="87">
        <v>4972.82</v>
      </c>
    </row>
    <row r="1671" spans="1:3">
      <c r="A1671" s="86" t="s">
        <v>1369</v>
      </c>
      <c r="B1671" s="87">
        <v>3</v>
      </c>
      <c r="C1671" s="87">
        <v>4111.25</v>
      </c>
    </row>
    <row r="1672" spans="1:3">
      <c r="A1672" s="86" t="s">
        <v>1370</v>
      </c>
      <c r="B1672" s="87">
        <v>0</v>
      </c>
      <c r="C1672" s="87">
        <v>424.38</v>
      </c>
    </row>
    <row r="1673" spans="1:3">
      <c r="A1673" s="86" t="s">
        <v>1371</v>
      </c>
      <c r="B1673" s="87">
        <v>0</v>
      </c>
      <c r="C1673" s="87">
        <v>437.13</v>
      </c>
    </row>
    <row r="1674" spans="1:3">
      <c r="A1674" s="86" t="s">
        <v>1372</v>
      </c>
      <c r="B1674" s="87">
        <v>1</v>
      </c>
      <c r="C1674" s="87">
        <v>939.31</v>
      </c>
    </row>
    <row r="1675" spans="1:3">
      <c r="A1675" s="86" t="s">
        <v>1688</v>
      </c>
      <c r="B1675" s="87">
        <v>0</v>
      </c>
      <c r="C1675" s="87">
        <v>117.47</v>
      </c>
    </row>
    <row r="1676" spans="1:3">
      <c r="A1676" s="86" t="s">
        <v>1373</v>
      </c>
      <c r="B1676" s="87">
        <v>0</v>
      </c>
      <c r="C1676" s="87">
        <v>155.75</v>
      </c>
    </row>
    <row r="1677" spans="1:3">
      <c r="A1677" s="86" t="s">
        <v>1374</v>
      </c>
      <c r="B1677" s="87">
        <v>4</v>
      </c>
      <c r="C1677" s="87">
        <v>14454.31</v>
      </c>
    </row>
    <row r="1678" spans="1:3">
      <c r="A1678" s="86" t="s">
        <v>1375</v>
      </c>
      <c r="B1678" s="87">
        <v>1</v>
      </c>
      <c r="C1678" s="87">
        <v>544.6</v>
      </c>
    </row>
    <row r="1679" spans="1:3">
      <c r="A1679" s="86" t="s">
        <v>1376</v>
      </c>
      <c r="B1679" s="87">
        <v>2</v>
      </c>
      <c r="C1679" s="87">
        <v>225.46</v>
      </c>
    </row>
    <row r="1680" spans="1:3">
      <c r="A1680" s="86" t="s">
        <v>1377</v>
      </c>
      <c r="B1680" s="87">
        <v>0</v>
      </c>
      <c r="C1680" s="87">
        <v>138.19</v>
      </c>
    </row>
    <row r="1681" spans="1:3">
      <c r="A1681" s="86" t="s">
        <v>1378</v>
      </c>
      <c r="B1681" s="87">
        <v>0</v>
      </c>
      <c r="C1681" s="87">
        <v>122.75</v>
      </c>
    </row>
    <row r="1682" spans="1:3">
      <c r="A1682" s="86" t="s">
        <v>1379</v>
      </c>
      <c r="B1682" s="87">
        <v>0</v>
      </c>
      <c r="C1682" s="87">
        <v>202.04</v>
      </c>
    </row>
    <row r="1683" spans="1:3">
      <c r="A1683" s="86" t="s">
        <v>1689</v>
      </c>
      <c r="B1683" s="87">
        <v>0</v>
      </c>
      <c r="C1683" s="87">
        <v>141.66</v>
      </c>
    </row>
    <row r="1684" spans="1:3">
      <c r="A1684" s="86" t="s">
        <v>1050</v>
      </c>
      <c r="B1684" s="87">
        <v>1</v>
      </c>
      <c r="C1684" s="87">
        <v>180.84</v>
      </c>
    </row>
    <row r="1685" spans="1:3">
      <c r="A1685" s="86" t="s">
        <v>1690</v>
      </c>
      <c r="B1685" s="87">
        <v>0</v>
      </c>
      <c r="C1685" s="87">
        <v>60.58</v>
      </c>
    </row>
    <row r="1686" spans="1:3">
      <c r="A1686" s="86" t="s">
        <v>1036</v>
      </c>
      <c r="B1686" s="87">
        <v>0</v>
      </c>
      <c r="C1686" s="87">
        <v>153.87</v>
      </c>
    </row>
    <row r="1687" spans="1:3">
      <c r="A1687" s="86" t="s">
        <v>1037</v>
      </c>
      <c r="B1687" s="87">
        <v>0</v>
      </c>
      <c r="C1687" s="87">
        <v>132.34</v>
      </c>
    </row>
    <row r="1688" spans="1:3">
      <c r="A1688" s="86" t="s">
        <v>1038</v>
      </c>
      <c r="B1688" s="87">
        <v>0</v>
      </c>
      <c r="C1688" s="87">
        <v>297.26</v>
      </c>
    </row>
    <row r="1689" spans="1:3">
      <c r="A1689" s="86" t="s">
        <v>1039</v>
      </c>
      <c r="B1689" s="87">
        <v>3</v>
      </c>
      <c r="C1689" s="87">
        <v>288.26</v>
      </c>
    </row>
    <row r="1690" spans="1:3">
      <c r="A1690" s="86" t="s">
        <v>1040</v>
      </c>
      <c r="B1690" s="87">
        <v>0</v>
      </c>
      <c r="C1690" s="87">
        <v>143</v>
      </c>
    </row>
    <row r="1691" spans="1:3">
      <c r="A1691" s="86" t="s">
        <v>1041</v>
      </c>
      <c r="B1691" s="87">
        <v>0</v>
      </c>
      <c r="C1691" s="87">
        <v>124.47</v>
      </c>
    </row>
    <row r="1692" spans="1:3">
      <c r="A1692" s="86" t="s">
        <v>1042</v>
      </c>
      <c r="B1692" s="87">
        <v>0</v>
      </c>
      <c r="C1692" s="87">
        <v>333.71</v>
      </c>
    </row>
    <row r="1693" spans="1:3">
      <c r="A1693" s="86" t="s">
        <v>1043</v>
      </c>
      <c r="B1693" s="87">
        <v>0</v>
      </c>
      <c r="C1693" s="87">
        <v>41.28</v>
      </c>
    </row>
    <row r="1694" spans="1:3">
      <c r="A1694" s="86" t="s">
        <v>1044</v>
      </c>
      <c r="B1694" s="87">
        <v>0</v>
      </c>
      <c r="C1694" s="87">
        <v>180.22</v>
      </c>
    </row>
    <row r="1695" spans="1:3">
      <c r="A1695" s="86" t="s">
        <v>1045</v>
      </c>
      <c r="B1695" s="87">
        <v>0</v>
      </c>
      <c r="C1695" s="87">
        <v>104.94</v>
      </c>
    </row>
    <row r="1696" spans="1:3">
      <c r="A1696" s="86" t="s">
        <v>1046</v>
      </c>
      <c r="B1696" s="87">
        <v>0</v>
      </c>
      <c r="C1696" s="87">
        <v>69.489999999999995</v>
      </c>
    </row>
    <row r="1697" spans="1:3">
      <c r="A1697" s="86" t="s">
        <v>1047</v>
      </c>
      <c r="B1697" s="87">
        <v>0</v>
      </c>
      <c r="C1697" s="87">
        <v>180.88</v>
      </c>
    </row>
    <row r="1698" spans="1:3">
      <c r="A1698" s="86" t="s">
        <v>1048</v>
      </c>
      <c r="B1698" s="87">
        <v>0</v>
      </c>
      <c r="C1698" s="87">
        <v>463.35</v>
      </c>
    </row>
    <row r="1699" spans="1:3">
      <c r="A1699" s="86" t="s">
        <v>1035</v>
      </c>
      <c r="B1699" s="87">
        <v>0</v>
      </c>
      <c r="C1699" s="87">
        <v>121.22</v>
      </c>
    </row>
    <row r="1700" spans="1:3">
      <c r="A1700" s="86" t="s">
        <v>749</v>
      </c>
      <c r="B1700" s="87">
        <v>0</v>
      </c>
      <c r="C1700" s="87">
        <v>298.43</v>
      </c>
    </row>
    <row r="1701" spans="1:3">
      <c r="A1701" s="86" t="s">
        <v>750</v>
      </c>
      <c r="B1701" s="87">
        <v>0</v>
      </c>
      <c r="C1701" s="87">
        <v>177.02</v>
      </c>
    </row>
    <row r="1702" spans="1:3">
      <c r="A1702" s="86" t="s">
        <v>751</v>
      </c>
      <c r="B1702" s="87">
        <v>0</v>
      </c>
      <c r="C1702" s="87">
        <v>148.94</v>
      </c>
    </row>
    <row r="1703" spans="1:3">
      <c r="A1703" s="86" t="s">
        <v>752</v>
      </c>
      <c r="B1703" s="87">
        <v>1</v>
      </c>
      <c r="C1703" s="87">
        <v>925.63</v>
      </c>
    </row>
    <row r="1704" spans="1:3">
      <c r="A1704" s="86" t="s">
        <v>753</v>
      </c>
      <c r="B1704" s="87">
        <v>1</v>
      </c>
      <c r="C1704" s="87">
        <v>959.59</v>
      </c>
    </row>
    <row r="1705" spans="1:3">
      <c r="A1705" s="86" t="s">
        <v>754</v>
      </c>
      <c r="B1705" s="87">
        <v>1</v>
      </c>
      <c r="C1705" s="87">
        <v>0</v>
      </c>
    </row>
    <row r="1706" spans="1:3">
      <c r="A1706" s="86" t="s">
        <v>755</v>
      </c>
      <c r="B1706" s="87">
        <v>0</v>
      </c>
      <c r="C1706" s="87">
        <v>246.37</v>
      </c>
    </row>
    <row r="1707" spans="1:3">
      <c r="A1707" s="86" t="s">
        <v>756</v>
      </c>
      <c r="B1707" s="87">
        <v>3</v>
      </c>
      <c r="C1707" s="87">
        <v>455.74</v>
      </c>
    </row>
    <row r="1708" spans="1:3">
      <c r="A1708" s="86" t="s">
        <v>757</v>
      </c>
      <c r="B1708" s="87">
        <v>0</v>
      </c>
      <c r="C1708" s="87">
        <v>102.05</v>
      </c>
    </row>
    <row r="1709" spans="1:3">
      <c r="A1709" s="86" t="s">
        <v>758</v>
      </c>
      <c r="B1709" s="87">
        <v>1</v>
      </c>
      <c r="C1709" s="87">
        <v>458.61</v>
      </c>
    </row>
    <row r="1710" spans="1:3">
      <c r="A1710" s="86" t="s">
        <v>759</v>
      </c>
      <c r="B1710" s="87">
        <v>2</v>
      </c>
      <c r="C1710" s="87">
        <v>697.84</v>
      </c>
    </row>
    <row r="1711" spans="1:3">
      <c r="A1711" s="86" t="s">
        <v>760</v>
      </c>
      <c r="B1711" s="87">
        <v>3</v>
      </c>
      <c r="C1711" s="87">
        <v>292.32</v>
      </c>
    </row>
    <row r="1712" spans="1:3">
      <c r="A1712" s="86" t="s">
        <v>761</v>
      </c>
      <c r="B1712" s="87">
        <v>0</v>
      </c>
      <c r="C1712" s="87">
        <v>587.5</v>
      </c>
    </row>
    <row r="1713" spans="1:3">
      <c r="A1713" s="86" t="s">
        <v>762</v>
      </c>
      <c r="B1713" s="87">
        <v>0</v>
      </c>
      <c r="C1713" s="87">
        <v>313.33</v>
      </c>
    </row>
    <row r="1714" spans="1:3">
      <c r="A1714" s="86" t="s">
        <v>763</v>
      </c>
      <c r="B1714" s="87">
        <v>0</v>
      </c>
      <c r="C1714" s="87">
        <v>155.47999999999999</v>
      </c>
    </row>
    <row r="1715" spans="1:3">
      <c r="A1715" s="86" t="s">
        <v>1691</v>
      </c>
      <c r="B1715" s="87">
        <v>0</v>
      </c>
      <c r="C1715" s="87">
        <v>89.74</v>
      </c>
    </row>
    <row r="1716" spans="1:3">
      <c r="A1716" s="86" t="s">
        <v>764</v>
      </c>
      <c r="B1716" s="87">
        <v>1</v>
      </c>
      <c r="C1716" s="87">
        <v>75.569999999999993</v>
      </c>
    </row>
    <row r="1717" spans="1:3">
      <c r="A1717" s="86" t="s">
        <v>765</v>
      </c>
      <c r="B1717" s="87">
        <v>1</v>
      </c>
      <c r="C1717" s="87">
        <v>711.81</v>
      </c>
    </row>
    <row r="1718" spans="1:3">
      <c r="A1718" s="86" t="s">
        <v>766</v>
      </c>
      <c r="B1718" s="87">
        <v>0</v>
      </c>
      <c r="C1718" s="87">
        <v>114.49</v>
      </c>
    </row>
    <row r="1719" spans="1:3">
      <c r="A1719" s="86" t="s">
        <v>1692</v>
      </c>
      <c r="B1719" s="87">
        <v>0</v>
      </c>
      <c r="C1719" s="87">
        <v>299.51</v>
      </c>
    </row>
    <row r="1720" spans="1:3">
      <c r="A1720" s="86" t="s">
        <v>1693</v>
      </c>
      <c r="B1720" s="87">
        <v>0</v>
      </c>
      <c r="C1720" s="87">
        <v>299.74</v>
      </c>
    </row>
    <row r="1721" spans="1:3">
      <c r="A1721" s="86" t="s">
        <v>1694</v>
      </c>
      <c r="B1721" s="87">
        <v>0</v>
      </c>
      <c r="C1721" s="87">
        <v>475.45</v>
      </c>
    </row>
    <row r="1722" spans="1:3">
      <c r="A1722" s="86" t="s">
        <v>1695</v>
      </c>
      <c r="B1722" s="87">
        <v>0</v>
      </c>
      <c r="C1722" s="87">
        <v>475.57</v>
      </c>
    </row>
    <row r="1723" spans="1:3">
      <c r="A1723" s="86" t="s">
        <v>767</v>
      </c>
      <c r="B1723" s="87">
        <v>0</v>
      </c>
      <c r="C1723" s="87">
        <v>239.61</v>
      </c>
    </row>
    <row r="1724" spans="1:3">
      <c r="A1724" s="86" t="s">
        <v>768</v>
      </c>
      <c r="B1724" s="87">
        <v>0</v>
      </c>
      <c r="C1724" s="87">
        <v>200.89</v>
      </c>
    </row>
    <row r="1725" spans="1:3">
      <c r="A1725" s="86" t="s">
        <v>769</v>
      </c>
      <c r="B1725" s="87">
        <v>0</v>
      </c>
      <c r="C1725" s="87">
        <v>447.47</v>
      </c>
    </row>
    <row r="1726" spans="1:3">
      <c r="A1726" s="86" t="s">
        <v>770</v>
      </c>
      <c r="B1726" s="87">
        <v>0</v>
      </c>
      <c r="C1726" s="87">
        <v>81.31</v>
      </c>
    </row>
    <row r="1727" spans="1:3">
      <c r="A1727" s="86" t="s">
        <v>771</v>
      </c>
      <c r="B1727" s="87">
        <v>0</v>
      </c>
      <c r="C1727" s="87">
        <v>21.28</v>
      </c>
    </row>
    <row r="1728" spans="1:3">
      <c r="A1728" s="86" t="s">
        <v>772</v>
      </c>
      <c r="B1728" s="87">
        <v>2</v>
      </c>
      <c r="C1728" s="87">
        <v>559.54</v>
      </c>
    </row>
    <row r="1729" spans="1:3">
      <c r="A1729" s="86" t="s">
        <v>773</v>
      </c>
      <c r="B1729" s="87">
        <v>0</v>
      </c>
      <c r="C1729" s="87">
        <v>183.09</v>
      </c>
    </row>
    <row r="1730" spans="1:3">
      <c r="A1730" s="86" t="s">
        <v>774</v>
      </c>
      <c r="B1730" s="87">
        <v>0</v>
      </c>
      <c r="C1730" s="87">
        <v>108.67</v>
      </c>
    </row>
    <row r="1731" spans="1:3">
      <c r="A1731" s="86" t="s">
        <v>775</v>
      </c>
      <c r="B1731" s="87">
        <v>0</v>
      </c>
      <c r="C1731" s="87">
        <v>128.54</v>
      </c>
    </row>
    <row r="1732" spans="1:3">
      <c r="A1732" s="86" t="s">
        <v>776</v>
      </c>
      <c r="B1732" s="87">
        <v>0</v>
      </c>
      <c r="C1732" s="87">
        <v>125.75</v>
      </c>
    </row>
    <row r="1733" spans="1:3">
      <c r="A1733" s="86" t="s">
        <v>777</v>
      </c>
      <c r="B1733" s="87">
        <v>0</v>
      </c>
      <c r="C1733" s="87">
        <v>95.98</v>
      </c>
    </row>
    <row r="1734" spans="1:3">
      <c r="A1734" s="86" t="s">
        <v>778</v>
      </c>
      <c r="B1734" s="87">
        <v>1</v>
      </c>
      <c r="C1734" s="87">
        <v>95.38</v>
      </c>
    </row>
    <row r="1735" spans="1:3">
      <c r="A1735" s="86" t="s">
        <v>779</v>
      </c>
      <c r="B1735" s="87">
        <v>0</v>
      </c>
      <c r="C1735" s="87">
        <v>117.48</v>
      </c>
    </row>
    <row r="1736" spans="1:3">
      <c r="A1736" s="86" t="s">
        <v>780</v>
      </c>
      <c r="B1736" s="87">
        <v>0</v>
      </c>
      <c r="C1736" s="87">
        <v>79.61</v>
      </c>
    </row>
    <row r="1737" spans="1:3">
      <c r="A1737" s="86" t="s">
        <v>781</v>
      </c>
      <c r="B1737" s="87">
        <v>0</v>
      </c>
      <c r="C1737" s="87">
        <v>87.46</v>
      </c>
    </row>
    <row r="1738" spans="1:3">
      <c r="A1738" s="86" t="s">
        <v>782</v>
      </c>
      <c r="B1738" s="87">
        <v>0</v>
      </c>
      <c r="C1738" s="87">
        <v>440.06</v>
      </c>
    </row>
    <row r="1739" spans="1:3">
      <c r="A1739" s="86" t="s">
        <v>783</v>
      </c>
      <c r="B1739" s="87">
        <v>0</v>
      </c>
      <c r="C1739" s="87">
        <v>753.65</v>
      </c>
    </row>
    <row r="1740" spans="1:3">
      <c r="A1740" s="86" t="s">
        <v>784</v>
      </c>
      <c r="B1740" s="87">
        <v>0</v>
      </c>
      <c r="C1740" s="87">
        <v>47.53</v>
      </c>
    </row>
    <row r="1741" spans="1:3">
      <c r="A1741" s="86" t="s">
        <v>785</v>
      </c>
      <c r="B1741" s="87">
        <v>0</v>
      </c>
      <c r="C1741" s="87">
        <v>103.72</v>
      </c>
    </row>
    <row r="1742" spans="1:3">
      <c r="A1742" s="86" t="s">
        <v>786</v>
      </c>
      <c r="B1742" s="87">
        <v>0</v>
      </c>
      <c r="C1742" s="87">
        <v>75.63</v>
      </c>
    </row>
    <row r="1743" spans="1:3">
      <c r="A1743" s="86" t="s">
        <v>787</v>
      </c>
      <c r="B1743" s="87">
        <v>0</v>
      </c>
      <c r="C1743" s="87">
        <v>0</v>
      </c>
    </row>
    <row r="1744" spans="1:3">
      <c r="A1744" s="86" t="s">
        <v>788</v>
      </c>
      <c r="B1744" s="87">
        <v>0</v>
      </c>
      <c r="C1744" s="87">
        <v>88.44</v>
      </c>
    </row>
    <row r="1745" spans="1:3">
      <c r="A1745" s="86" t="s">
        <v>789</v>
      </c>
      <c r="B1745" s="87">
        <v>1</v>
      </c>
      <c r="C1745" s="87">
        <v>0</v>
      </c>
    </row>
    <row r="1746" spans="1:3">
      <c r="A1746" s="86" t="s">
        <v>790</v>
      </c>
      <c r="B1746" s="87">
        <v>0</v>
      </c>
      <c r="C1746" s="87">
        <v>187.69</v>
      </c>
    </row>
    <row r="1747" spans="1:3">
      <c r="A1747" s="86" t="s">
        <v>791</v>
      </c>
      <c r="B1747" s="87">
        <v>0</v>
      </c>
      <c r="C1747" s="87">
        <v>266.62</v>
      </c>
    </row>
    <row r="1748" spans="1:3">
      <c r="A1748" s="86" t="s">
        <v>792</v>
      </c>
      <c r="B1748" s="87">
        <v>0</v>
      </c>
      <c r="C1748" s="87">
        <v>0</v>
      </c>
    </row>
    <row r="1749" spans="1:3">
      <c r="A1749" s="86" t="s">
        <v>793</v>
      </c>
      <c r="B1749" s="87">
        <v>1</v>
      </c>
      <c r="C1749" s="87">
        <v>450.01</v>
      </c>
    </row>
    <row r="1750" spans="1:3">
      <c r="A1750" s="86" t="s">
        <v>794</v>
      </c>
      <c r="B1750" s="87">
        <v>90</v>
      </c>
      <c r="C1750" s="87">
        <v>17555.53</v>
      </c>
    </row>
    <row r="1751" spans="1:3">
      <c r="A1751" s="86" t="s">
        <v>795</v>
      </c>
      <c r="B1751" s="87">
        <v>0</v>
      </c>
      <c r="C1751" s="87">
        <v>111.67</v>
      </c>
    </row>
    <row r="1752" spans="1:3">
      <c r="A1752" s="86" t="s">
        <v>796</v>
      </c>
      <c r="B1752" s="87">
        <v>2</v>
      </c>
      <c r="C1752" s="87">
        <v>3845.15</v>
      </c>
    </row>
    <row r="1753" spans="1:3">
      <c r="A1753" s="86" t="s">
        <v>797</v>
      </c>
      <c r="B1753" s="87">
        <v>3</v>
      </c>
      <c r="C1753" s="87">
        <v>374.22</v>
      </c>
    </row>
    <row r="1754" spans="1:3">
      <c r="A1754" s="86" t="s">
        <v>798</v>
      </c>
      <c r="B1754" s="87">
        <v>4</v>
      </c>
      <c r="C1754" s="87">
        <v>613.36</v>
      </c>
    </row>
    <row r="1755" spans="1:3">
      <c r="A1755" s="86" t="s">
        <v>799</v>
      </c>
      <c r="B1755" s="87">
        <v>1</v>
      </c>
      <c r="C1755" s="87">
        <v>3105.91</v>
      </c>
    </row>
    <row r="1756" spans="1:3">
      <c r="A1756" s="86" t="s">
        <v>800</v>
      </c>
      <c r="B1756" s="87">
        <v>4</v>
      </c>
      <c r="C1756" s="87">
        <v>12854.76</v>
      </c>
    </row>
    <row r="1757" spans="1:3">
      <c r="A1757" s="86" t="s">
        <v>801</v>
      </c>
      <c r="B1757" s="87">
        <v>0</v>
      </c>
      <c r="C1757" s="87">
        <v>146.69</v>
      </c>
    </row>
    <row r="1758" spans="1:3">
      <c r="A1758" s="86" t="s">
        <v>802</v>
      </c>
      <c r="B1758" s="87">
        <v>5</v>
      </c>
      <c r="C1758" s="87">
        <v>9427.4699999999993</v>
      </c>
    </row>
    <row r="1759" spans="1:3">
      <c r="A1759" s="86" t="s">
        <v>803</v>
      </c>
      <c r="B1759" s="87">
        <v>1</v>
      </c>
      <c r="C1759" s="87">
        <v>294.42</v>
      </c>
    </row>
    <row r="1760" spans="1:3">
      <c r="A1760" s="86" t="s">
        <v>804</v>
      </c>
      <c r="B1760" s="87">
        <v>0</v>
      </c>
      <c r="C1760" s="87">
        <v>57.24</v>
      </c>
    </row>
    <row r="1761" spans="1:3">
      <c r="A1761" s="86" t="s">
        <v>748</v>
      </c>
      <c r="B1761" s="87">
        <v>0</v>
      </c>
      <c r="C1761" s="87">
        <v>304.13</v>
      </c>
    </row>
    <row r="1762" spans="1:3">
      <c r="A1762" s="86" t="s">
        <v>805</v>
      </c>
      <c r="B1762" s="87">
        <v>4</v>
      </c>
      <c r="C1762" s="87">
        <v>1030.23</v>
      </c>
    </row>
    <row r="1763" spans="1:3">
      <c r="A1763" s="86" t="s">
        <v>806</v>
      </c>
      <c r="B1763" s="87">
        <v>1</v>
      </c>
      <c r="C1763" s="87">
        <v>320.52</v>
      </c>
    </row>
    <row r="1764" spans="1:3">
      <c r="A1764" s="86" t="s">
        <v>807</v>
      </c>
      <c r="B1764" s="87">
        <v>0</v>
      </c>
      <c r="C1764" s="87">
        <v>39.54</v>
      </c>
    </row>
    <row r="1765" spans="1:3">
      <c r="A1765" s="86" t="s">
        <v>808</v>
      </c>
      <c r="B1765" s="87">
        <v>2</v>
      </c>
      <c r="C1765" s="87">
        <v>3641.98</v>
      </c>
    </row>
    <row r="1766" spans="1:3">
      <c r="A1766" s="86" t="s">
        <v>809</v>
      </c>
      <c r="B1766" s="87">
        <v>0</v>
      </c>
      <c r="C1766" s="87">
        <v>62.81</v>
      </c>
    </row>
    <row r="1767" spans="1:3">
      <c r="A1767" s="86" t="s">
        <v>810</v>
      </c>
      <c r="B1767" s="87">
        <v>1</v>
      </c>
      <c r="C1767" s="87">
        <v>695.59</v>
      </c>
    </row>
    <row r="1768" spans="1:3">
      <c r="A1768" s="86" t="s">
        <v>811</v>
      </c>
      <c r="B1768" s="87">
        <v>0</v>
      </c>
      <c r="C1768" s="87">
        <v>487.17</v>
      </c>
    </row>
    <row r="1769" spans="1:3">
      <c r="A1769" s="86" t="s">
        <v>812</v>
      </c>
      <c r="B1769" s="87">
        <v>1</v>
      </c>
      <c r="C1769" s="87">
        <v>313.56</v>
      </c>
    </row>
    <row r="1770" spans="1:3">
      <c r="A1770" s="86" t="s">
        <v>813</v>
      </c>
      <c r="B1770" s="87">
        <v>0</v>
      </c>
      <c r="C1770" s="87">
        <v>0</v>
      </c>
    </row>
    <row r="1771" spans="1:3">
      <c r="A1771" s="86" t="s">
        <v>814</v>
      </c>
      <c r="B1771" s="87">
        <v>4</v>
      </c>
      <c r="C1771" s="87">
        <v>12951.9</v>
      </c>
    </row>
    <row r="1772" spans="1:3">
      <c r="A1772" s="86" t="s">
        <v>815</v>
      </c>
      <c r="B1772" s="87">
        <v>0</v>
      </c>
      <c r="C1772" s="87">
        <v>153.77000000000001</v>
      </c>
    </row>
    <row r="1773" spans="1:3">
      <c r="A1773" s="86" t="s">
        <v>816</v>
      </c>
      <c r="B1773" s="87">
        <v>4</v>
      </c>
      <c r="C1773" s="87">
        <v>14601.74</v>
      </c>
    </row>
    <row r="1774" spans="1:3">
      <c r="A1774" s="86" t="s">
        <v>817</v>
      </c>
      <c r="B1774" s="87">
        <v>0</v>
      </c>
      <c r="C1774" s="87">
        <v>124.65</v>
      </c>
    </row>
    <row r="1775" spans="1:3">
      <c r="A1775" s="86" t="s">
        <v>818</v>
      </c>
      <c r="B1775" s="87">
        <v>3</v>
      </c>
      <c r="C1775" s="87">
        <v>2801.05</v>
      </c>
    </row>
    <row r="1776" spans="1:3">
      <c r="A1776" s="86" t="s">
        <v>695</v>
      </c>
      <c r="B1776" s="87">
        <v>1</v>
      </c>
      <c r="C1776" s="87">
        <v>4026.8</v>
      </c>
    </row>
    <row r="1777" spans="1:3">
      <c r="A1777" s="86" t="s">
        <v>819</v>
      </c>
      <c r="B1777" s="87">
        <v>0</v>
      </c>
      <c r="C1777" s="87">
        <v>404.84</v>
      </c>
    </row>
    <row r="1778" spans="1:3">
      <c r="A1778" s="86" t="s">
        <v>694</v>
      </c>
      <c r="B1778" s="87">
        <v>1</v>
      </c>
      <c r="C1778" s="87">
        <v>4026.82</v>
      </c>
    </row>
    <row r="1779" spans="1:3">
      <c r="A1779" s="86" t="s">
        <v>820</v>
      </c>
      <c r="B1779" s="87">
        <v>0</v>
      </c>
      <c r="C1779" s="87">
        <v>617.1</v>
      </c>
    </row>
    <row r="1780" spans="1:3">
      <c r="A1780" s="86" t="s">
        <v>821</v>
      </c>
      <c r="B1780" s="87">
        <v>0</v>
      </c>
      <c r="C1780" s="87">
        <v>375.61</v>
      </c>
    </row>
    <row r="1781" spans="1:3">
      <c r="A1781" s="86" t="s">
        <v>822</v>
      </c>
      <c r="B1781" s="87">
        <v>0</v>
      </c>
      <c r="C1781" s="87">
        <v>883.31</v>
      </c>
    </row>
    <row r="1782" spans="1:3">
      <c r="A1782" s="86" t="s">
        <v>823</v>
      </c>
      <c r="B1782" s="87">
        <v>0</v>
      </c>
      <c r="C1782" s="87">
        <v>189.32</v>
      </c>
    </row>
    <row r="1783" spans="1:3">
      <c r="A1783" s="86" t="s">
        <v>824</v>
      </c>
      <c r="B1783" s="87">
        <v>0</v>
      </c>
      <c r="C1783" s="87">
        <v>207.52</v>
      </c>
    </row>
    <row r="1784" spans="1:3">
      <c r="A1784" s="86" t="s">
        <v>825</v>
      </c>
      <c r="B1784" s="87">
        <v>0</v>
      </c>
      <c r="C1784" s="87">
        <v>68.8</v>
      </c>
    </row>
    <row r="1785" spans="1:3">
      <c r="A1785" s="86" t="s">
        <v>826</v>
      </c>
      <c r="B1785" s="87">
        <v>0</v>
      </c>
      <c r="C1785" s="87">
        <v>517.55999999999995</v>
      </c>
    </row>
    <row r="1786" spans="1:3">
      <c r="A1786" s="86" t="s">
        <v>827</v>
      </c>
      <c r="B1786" s="87">
        <v>0</v>
      </c>
      <c r="C1786" s="87">
        <v>102.12</v>
      </c>
    </row>
    <row r="1787" spans="1:3">
      <c r="A1787" s="86" t="s">
        <v>828</v>
      </c>
      <c r="B1787" s="87">
        <v>3</v>
      </c>
      <c r="C1787" s="87">
        <v>7800.88</v>
      </c>
    </row>
    <row r="1788" spans="1:3">
      <c r="A1788" s="86" t="s">
        <v>829</v>
      </c>
      <c r="B1788" s="87">
        <v>3</v>
      </c>
      <c r="C1788" s="87">
        <v>3455.34</v>
      </c>
    </row>
    <row r="1789" spans="1:3">
      <c r="A1789" s="86" t="s">
        <v>830</v>
      </c>
      <c r="B1789" s="87">
        <v>0</v>
      </c>
      <c r="C1789" s="87">
        <v>158.99</v>
      </c>
    </row>
    <row r="1790" spans="1:3">
      <c r="A1790" s="86" t="s">
        <v>831</v>
      </c>
      <c r="B1790" s="87">
        <v>2</v>
      </c>
      <c r="C1790" s="87">
        <v>573.67999999999995</v>
      </c>
    </row>
    <row r="1791" spans="1:3">
      <c r="A1791" s="86" t="s">
        <v>832</v>
      </c>
      <c r="B1791" s="87">
        <v>1</v>
      </c>
      <c r="C1791" s="87">
        <v>133.63999999999999</v>
      </c>
    </row>
    <row r="1792" spans="1:3">
      <c r="A1792" s="86" t="s">
        <v>833</v>
      </c>
      <c r="B1792" s="87">
        <v>14</v>
      </c>
      <c r="C1792" s="87">
        <v>7608.79</v>
      </c>
    </row>
    <row r="1793" spans="1:3">
      <c r="A1793" s="86" t="s">
        <v>834</v>
      </c>
      <c r="B1793" s="87">
        <v>0</v>
      </c>
      <c r="C1793" s="87">
        <v>548.19000000000005</v>
      </c>
    </row>
    <row r="1794" spans="1:3">
      <c r="A1794" s="86" t="s">
        <v>835</v>
      </c>
      <c r="B1794" s="87">
        <v>0</v>
      </c>
      <c r="C1794" s="87">
        <v>214.61</v>
      </c>
    </row>
    <row r="1795" spans="1:3">
      <c r="A1795" s="86" t="s">
        <v>121</v>
      </c>
      <c r="B1795" s="87">
        <v>0</v>
      </c>
      <c r="C1795" s="87">
        <v>0</v>
      </c>
    </row>
    <row r="1796" spans="1:3">
      <c r="A1796" s="86" t="s">
        <v>836</v>
      </c>
      <c r="B1796" s="87">
        <v>4</v>
      </c>
      <c r="C1796" s="87">
        <v>1005.73</v>
      </c>
    </row>
    <row r="1797" spans="1:3">
      <c r="A1797" s="86" t="s">
        <v>837</v>
      </c>
      <c r="B1797" s="87">
        <v>0</v>
      </c>
      <c r="C1797" s="87">
        <v>387.85</v>
      </c>
    </row>
    <row r="1798" spans="1:3">
      <c r="A1798" s="86" t="s">
        <v>838</v>
      </c>
      <c r="B1798" s="87">
        <v>0</v>
      </c>
      <c r="C1798" s="87">
        <v>416.54</v>
      </c>
    </row>
    <row r="1799" spans="1:3">
      <c r="A1799" s="86" t="s">
        <v>839</v>
      </c>
      <c r="B1799" s="87">
        <v>0</v>
      </c>
      <c r="C1799" s="87">
        <v>301.33</v>
      </c>
    </row>
    <row r="1800" spans="1:3">
      <c r="A1800" s="86" t="s">
        <v>840</v>
      </c>
      <c r="B1800" s="87">
        <v>3</v>
      </c>
      <c r="C1800" s="87">
        <v>5582.16</v>
      </c>
    </row>
    <row r="1801" spans="1:3">
      <c r="A1801" s="86" t="s">
        <v>841</v>
      </c>
      <c r="B1801" s="87">
        <v>0</v>
      </c>
      <c r="C1801" s="87">
        <v>114.01</v>
      </c>
    </row>
    <row r="1802" spans="1:3">
      <c r="A1802" s="86" t="s">
        <v>842</v>
      </c>
      <c r="B1802" s="87">
        <v>0</v>
      </c>
      <c r="C1802" s="87">
        <v>211.22</v>
      </c>
    </row>
    <row r="1803" spans="1:3">
      <c r="A1803" s="86" t="s">
        <v>1696</v>
      </c>
      <c r="B1803" s="87">
        <v>0</v>
      </c>
      <c r="C1803" s="87">
        <v>113.2</v>
      </c>
    </row>
    <row r="1804" spans="1:3">
      <c r="A1804" s="86" t="s">
        <v>843</v>
      </c>
      <c r="B1804" s="87">
        <v>2</v>
      </c>
      <c r="C1804" s="87">
        <v>432.11</v>
      </c>
    </row>
    <row r="1805" spans="1:3">
      <c r="A1805" s="86" t="s">
        <v>844</v>
      </c>
      <c r="B1805" s="87">
        <v>3</v>
      </c>
      <c r="C1805" s="87">
        <v>460.07</v>
      </c>
    </row>
    <row r="1806" spans="1:3">
      <c r="A1806" s="86" t="s">
        <v>845</v>
      </c>
      <c r="B1806" s="87">
        <v>3</v>
      </c>
      <c r="C1806" s="87">
        <v>5446.68</v>
      </c>
    </row>
    <row r="1807" spans="1:3">
      <c r="A1807" s="86" t="s">
        <v>846</v>
      </c>
      <c r="B1807" s="87">
        <v>0</v>
      </c>
      <c r="C1807" s="87">
        <v>145.13999999999999</v>
      </c>
    </row>
    <row r="1808" spans="1:3">
      <c r="A1808" s="86" t="s">
        <v>847</v>
      </c>
      <c r="B1808" s="87">
        <v>0</v>
      </c>
      <c r="C1808" s="87">
        <v>419.6</v>
      </c>
    </row>
    <row r="1809" spans="1:3">
      <c r="A1809" s="86" t="s">
        <v>848</v>
      </c>
      <c r="B1809" s="87">
        <v>0</v>
      </c>
      <c r="C1809" s="87">
        <v>419.7</v>
      </c>
    </row>
    <row r="1810" spans="1:3">
      <c r="A1810" s="86" t="s">
        <v>849</v>
      </c>
      <c r="B1810" s="87">
        <v>0</v>
      </c>
      <c r="C1810" s="87">
        <v>173.55</v>
      </c>
    </row>
    <row r="1811" spans="1:3">
      <c r="A1811" s="86" t="s">
        <v>850</v>
      </c>
      <c r="B1811" s="87">
        <v>0</v>
      </c>
      <c r="C1811" s="87">
        <v>451.96</v>
      </c>
    </row>
    <row r="1812" spans="1:3">
      <c r="A1812" s="86" t="s">
        <v>852</v>
      </c>
      <c r="B1812" s="87">
        <v>1</v>
      </c>
      <c r="C1812" s="87">
        <v>251.64</v>
      </c>
    </row>
    <row r="1813" spans="1:3">
      <c r="A1813" s="86" t="s">
        <v>853</v>
      </c>
      <c r="B1813" s="87">
        <v>0</v>
      </c>
      <c r="C1813" s="87">
        <v>137.87</v>
      </c>
    </row>
    <row r="1814" spans="1:3">
      <c r="A1814" s="86" t="s">
        <v>688</v>
      </c>
      <c r="B1814" s="87">
        <v>2</v>
      </c>
      <c r="C1814" s="87">
        <v>4139.58</v>
      </c>
    </row>
    <row r="1815" spans="1:3">
      <c r="A1815" s="86" t="s">
        <v>691</v>
      </c>
      <c r="B1815" s="87">
        <v>2</v>
      </c>
      <c r="C1815" s="87">
        <v>4300.01</v>
      </c>
    </row>
    <row r="1816" spans="1:3">
      <c r="A1816" s="86" t="s">
        <v>854</v>
      </c>
      <c r="B1816" s="87">
        <v>1</v>
      </c>
      <c r="C1816" s="87">
        <v>576.79</v>
      </c>
    </row>
    <row r="1817" spans="1:3">
      <c r="A1817" s="86" t="s">
        <v>855</v>
      </c>
      <c r="B1817" s="87">
        <v>115</v>
      </c>
      <c r="C1817" s="87">
        <v>24032.560000000001</v>
      </c>
    </row>
    <row r="1818" spans="1:3">
      <c r="A1818" s="86" t="s">
        <v>856</v>
      </c>
      <c r="B1818" s="87">
        <v>0</v>
      </c>
      <c r="C1818" s="87">
        <v>636.24</v>
      </c>
    </row>
    <row r="1819" spans="1:3">
      <c r="A1819" s="86" t="s">
        <v>857</v>
      </c>
      <c r="B1819" s="87">
        <v>1</v>
      </c>
      <c r="C1819" s="87">
        <v>374.87</v>
      </c>
    </row>
    <row r="1820" spans="1:3">
      <c r="A1820" s="86" t="s">
        <v>858</v>
      </c>
      <c r="B1820" s="87">
        <v>0</v>
      </c>
      <c r="C1820" s="87">
        <v>274.19</v>
      </c>
    </row>
    <row r="1821" spans="1:3">
      <c r="A1821" s="86" t="s">
        <v>859</v>
      </c>
      <c r="B1821" s="87">
        <v>0</v>
      </c>
      <c r="C1821" s="87">
        <v>468.51</v>
      </c>
    </row>
    <row r="1822" spans="1:3">
      <c r="A1822" s="86" t="s">
        <v>860</v>
      </c>
      <c r="B1822" s="87">
        <v>3</v>
      </c>
      <c r="C1822" s="87">
        <v>5260.51</v>
      </c>
    </row>
    <row r="1823" spans="1:3">
      <c r="A1823" s="86" t="s">
        <v>1697</v>
      </c>
      <c r="B1823" s="87">
        <v>0</v>
      </c>
      <c r="C1823" s="87">
        <v>169.7</v>
      </c>
    </row>
    <row r="1824" spans="1:3">
      <c r="A1824" s="86" t="s">
        <v>861</v>
      </c>
      <c r="B1824" s="87">
        <v>4</v>
      </c>
      <c r="C1824" s="87">
        <v>11360.91</v>
      </c>
    </row>
    <row r="1825" spans="1:3">
      <c r="A1825" s="86" t="s">
        <v>862</v>
      </c>
      <c r="B1825" s="87">
        <v>31</v>
      </c>
      <c r="C1825" s="87">
        <v>18975.060000000001</v>
      </c>
    </row>
    <row r="1826" spans="1:3">
      <c r="A1826" s="86" t="s">
        <v>863</v>
      </c>
      <c r="B1826" s="87">
        <v>0</v>
      </c>
      <c r="C1826" s="87">
        <v>68.34</v>
      </c>
    </row>
    <row r="1827" spans="1:3">
      <c r="A1827" s="86" t="s">
        <v>864</v>
      </c>
      <c r="B1827" s="87">
        <v>2</v>
      </c>
      <c r="C1827" s="87">
        <v>620.94000000000005</v>
      </c>
    </row>
    <row r="1828" spans="1:3">
      <c r="A1828" s="86" t="s">
        <v>692</v>
      </c>
      <c r="B1828" s="87">
        <v>2</v>
      </c>
      <c r="C1828" s="87">
        <v>4300.08</v>
      </c>
    </row>
    <row r="1829" spans="1:3">
      <c r="A1829" s="86" t="s">
        <v>865</v>
      </c>
      <c r="B1829" s="87">
        <v>0</v>
      </c>
      <c r="C1829" s="87">
        <v>423.71</v>
      </c>
    </row>
    <row r="1830" spans="1:3">
      <c r="A1830" s="86" t="s">
        <v>689</v>
      </c>
      <c r="B1830" s="87">
        <v>0</v>
      </c>
      <c r="C1830" s="87">
        <v>278.14</v>
      </c>
    </row>
    <row r="1831" spans="1:3">
      <c r="A1831" s="86" t="s">
        <v>737</v>
      </c>
      <c r="B1831" s="87">
        <v>0</v>
      </c>
      <c r="C1831" s="87">
        <v>140.38</v>
      </c>
    </row>
    <row r="1832" spans="1:3">
      <c r="A1832" s="86" t="s">
        <v>866</v>
      </c>
      <c r="B1832" s="87">
        <v>0</v>
      </c>
      <c r="C1832" s="87">
        <v>480.27</v>
      </c>
    </row>
    <row r="1833" spans="1:3">
      <c r="A1833" s="86" t="s">
        <v>690</v>
      </c>
      <c r="B1833" s="87">
        <v>0</v>
      </c>
      <c r="C1833" s="87">
        <v>278.08</v>
      </c>
    </row>
    <row r="1834" spans="1:3">
      <c r="A1834" s="86" t="s">
        <v>867</v>
      </c>
      <c r="B1834" s="87">
        <v>3</v>
      </c>
      <c r="C1834" s="87">
        <v>6046.65</v>
      </c>
    </row>
    <row r="1835" spans="1:3">
      <c r="A1835" s="86" t="s">
        <v>868</v>
      </c>
      <c r="B1835" s="87">
        <v>0</v>
      </c>
      <c r="C1835" s="87">
        <v>528.41</v>
      </c>
    </row>
    <row r="1836" spans="1:3">
      <c r="A1836" s="86" t="s">
        <v>738</v>
      </c>
      <c r="B1836" s="87">
        <v>0</v>
      </c>
      <c r="C1836" s="87">
        <v>140.38999999999999</v>
      </c>
    </row>
    <row r="1837" spans="1:3">
      <c r="A1837" s="86" t="s">
        <v>869</v>
      </c>
      <c r="B1837" s="87">
        <v>3</v>
      </c>
      <c r="C1837" s="87">
        <v>7088.89</v>
      </c>
    </row>
    <row r="1838" spans="1:3">
      <c r="A1838" s="86" t="s">
        <v>870</v>
      </c>
      <c r="B1838" s="87">
        <v>4</v>
      </c>
      <c r="C1838" s="87">
        <v>9229</v>
      </c>
    </row>
    <row r="1839" spans="1:3">
      <c r="A1839" s="86" t="s">
        <v>736</v>
      </c>
      <c r="B1839" s="87">
        <v>2</v>
      </c>
      <c r="C1839" s="87">
        <v>4269.24</v>
      </c>
    </row>
    <row r="1840" spans="1:3">
      <c r="A1840" s="86" t="s">
        <v>871</v>
      </c>
      <c r="B1840" s="87">
        <v>2</v>
      </c>
      <c r="C1840" s="87">
        <v>605.79</v>
      </c>
    </row>
    <row r="1841" spans="1:3">
      <c r="A1841" s="86" t="s">
        <v>872</v>
      </c>
      <c r="B1841" s="87">
        <v>2</v>
      </c>
      <c r="C1841" s="87">
        <v>3245.03</v>
      </c>
    </row>
    <row r="1842" spans="1:3">
      <c r="A1842" s="86" t="s">
        <v>873</v>
      </c>
      <c r="B1842" s="87">
        <v>2</v>
      </c>
      <c r="C1842" s="87">
        <v>1226.01</v>
      </c>
    </row>
    <row r="1843" spans="1:3">
      <c r="A1843" s="86" t="s">
        <v>735</v>
      </c>
      <c r="B1843" s="87">
        <v>2</v>
      </c>
      <c r="C1843" s="87">
        <v>4268.93</v>
      </c>
    </row>
    <row r="1844" spans="1:3">
      <c r="A1844" s="86" t="s">
        <v>874</v>
      </c>
      <c r="B1844" s="87">
        <v>2</v>
      </c>
      <c r="C1844" s="87">
        <v>449.61</v>
      </c>
    </row>
    <row r="1845" spans="1:3">
      <c r="A1845" s="86" t="s">
        <v>1698</v>
      </c>
      <c r="B1845" s="87">
        <v>0</v>
      </c>
      <c r="C1845" s="87">
        <v>389.84</v>
      </c>
    </row>
    <row r="1846" spans="1:3">
      <c r="A1846" s="86" t="s">
        <v>875</v>
      </c>
      <c r="B1846" s="87">
        <v>3</v>
      </c>
      <c r="C1846" s="87">
        <v>620.15</v>
      </c>
    </row>
    <row r="1847" spans="1:3">
      <c r="A1847" s="86" t="s">
        <v>876</v>
      </c>
      <c r="B1847" s="87">
        <v>8</v>
      </c>
      <c r="C1847" s="87">
        <v>11245.14</v>
      </c>
    </row>
    <row r="1848" spans="1:3">
      <c r="A1848" s="86" t="s">
        <v>877</v>
      </c>
      <c r="B1848" s="87">
        <v>3</v>
      </c>
      <c r="C1848" s="87">
        <v>4087.97</v>
      </c>
    </row>
    <row r="1849" spans="1:3">
      <c r="A1849" s="86" t="s">
        <v>878</v>
      </c>
      <c r="B1849" s="87">
        <v>0</v>
      </c>
      <c r="C1849" s="87">
        <v>298.7</v>
      </c>
    </row>
    <row r="1850" spans="1:3">
      <c r="A1850" s="86" t="s">
        <v>879</v>
      </c>
      <c r="B1850" s="87">
        <v>2</v>
      </c>
      <c r="C1850" s="87">
        <v>3410.16</v>
      </c>
    </row>
    <row r="1851" spans="1:3">
      <c r="A1851" s="86" t="s">
        <v>880</v>
      </c>
      <c r="B1851" s="87">
        <v>3</v>
      </c>
      <c r="C1851" s="87">
        <v>6106.58</v>
      </c>
    </row>
    <row r="1852" spans="1:3">
      <c r="A1852" s="86" t="s">
        <v>881</v>
      </c>
      <c r="B1852" s="87">
        <v>0</v>
      </c>
      <c r="C1852" s="87">
        <v>586.05999999999995</v>
      </c>
    </row>
    <row r="1853" spans="1:3">
      <c r="A1853" s="86" t="s">
        <v>882</v>
      </c>
      <c r="B1853" s="87">
        <v>0</v>
      </c>
      <c r="C1853" s="87">
        <v>86.81</v>
      </c>
    </row>
    <row r="1854" spans="1:3">
      <c r="A1854" s="86" t="s">
        <v>883</v>
      </c>
      <c r="B1854" s="87">
        <v>0</v>
      </c>
      <c r="C1854" s="87">
        <v>58.47</v>
      </c>
    </row>
    <row r="1855" spans="1:3">
      <c r="A1855" s="86" t="s">
        <v>884</v>
      </c>
      <c r="B1855" s="87">
        <v>2</v>
      </c>
      <c r="C1855" s="87">
        <v>3579.68</v>
      </c>
    </row>
    <row r="1856" spans="1:3">
      <c r="A1856" s="86" t="s">
        <v>885</v>
      </c>
      <c r="B1856" s="87">
        <v>2</v>
      </c>
      <c r="C1856" s="87">
        <v>95.11</v>
      </c>
    </row>
    <row r="1857" spans="1:3">
      <c r="A1857" s="86" t="s">
        <v>1699</v>
      </c>
      <c r="B1857" s="87">
        <v>0</v>
      </c>
      <c r="C1857" s="87">
        <v>135.41</v>
      </c>
    </row>
    <row r="1858" spans="1:3">
      <c r="A1858" s="86" t="s">
        <v>886</v>
      </c>
      <c r="B1858" s="87">
        <v>1</v>
      </c>
      <c r="C1858" s="87">
        <v>1154.46</v>
      </c>
    </row>
    <row r="1859" spans="1:3">
      <c r="A1859" s="86" t="s">
        <v>887</v>
      </c>
      <c r="B1859" s="87">
        <v>4</v>
      </c>
      <c r="C1859" s="87">
        <v>14898.52</v>
      </c>
    </row>
    <row r="1860" spans="1:3">
      <c r="A1860" s="86" t="s">
        <v>888</v>
      </c>
      <c r="B1860" s="87">
        <v>2</v>
      </c>
      <c r="C1860" s="87">
        <v>3052.48</v>
      </c>
    </row>
    <row r="1861" spans="1:3">
      <c r="A1861" s="86" t="s">
        <v>889</v>
      </c>
      <c r="B1861" s="87">
        <v>0</v>
      </c>
      <c r="C1861" s="87">
        <v>454.21</v>
      </c>
    </row>
    <row r="1862" spans="1:3">
      <c r="A1862" s="86" t="s">
        <v>890</v>
      </c>
      <c r="B1862" s="87">
        <v>44</v>
      </c>
      <c r="C1862" s="87">
        <v>15201.28</v>
      </c>
    </row>
    <row r="1863" spans="1:3">
      <c r="A1863" s="86" t="s">
        <v>891</v>
      </c>
      <c r="B1863" s="87">
        <v>2</v>
      </c>
      <c r="C1863" s="87">
        <v>1112.6300000000001</v>
      </c>
    </row>
    <row r="1864" spans="1:3">
      <c r="A1864" s="86" t="s">
        <v>892</v>
      </c>
      <c r="B1864" s="87">
        <v>0</v>
      </c>
      <c r="C1864" s="87">
        <v>2598.46</v>
      </c>
    </row>
    <row r="1865" spans="1:3">
      <c r="A1865" s="86" t="s">
        <v>893</v>
      </c>
      <c r="B1865" s="87">
        <v>55</v>
      </c>
      <c r="C1865" s="87">
        <v>36979.370000000003</v>
      </c>
    </row>
    <row r="1866" spans="1:3">
      <c r="A1866" s="86" t="s">
        <v>894</v>
      </c>
      <c r="B1866" s="87">
        <v>0</v>
      </c>
      <c r="C1866" s="87">
        <v>339.84</v>
      </c>
    </row>
    <row r="1867" spans="1:3">
      <c r="A1867" s="86" t="s">
        <v>687</v>
      </c>
      <c r="B1867" s="87">
        <v>2</v>
      </c>
      <c r="C1867" s="87">
        <v>4139.26</v>
      </c>
    </row>
    <row r="1868" spans="1:3">
      <c r="A1868" s="86" t="s">
        <v>895</v>
      </c>
      <c r="B1868" s="87">
        <v>62</v>
      </c>
      <c r="C1868" s="87">
        <v>7889.24</v>
      </c>
    </row>
    <row r="1869" spans="1:3">
      <c r="A1869" s="86" t="s">
        <v>896</v>
      </c>
      <c r="B1869" s="87">
        <v>1</v>
      </c>
      <c r="C1869" s="87">
        <v>0</v>
      </c>
    </row>
    <row r="1870" spans="1:3">
      <c r="A1870" s="86" t="s">
        <v>897</v>
      </c>
      <c r="B1870" s="87">
        <v>0</v>
      </c>
      <c r="C1870" s="87">
        <v>209.41</v>
      </c>
    </row>
    <row r="1871" spans="1:3">
      <c r="A1871" s="86" t="s">
        <v>898</v>
      </c>
      <c r="B1871" s="87">
        <v>0</v>
      </c>
      <c r="C1871" s="87">
        <v>133.85</v>
      </c>
    </row>
    <row r="1872" spans="1:3">
      <c r="A1872" s="86" t="s">
        <v>899</v>
      </c>
      <c r="B1872" s="87">
        <v>3</v>
      </c>
      <c r="C1872" s="87">
        <v>1133.1500000000001</v>
      </c>
    </row>
    <row r="1873" spans="1:3">
      <c r="A1873" s="86" t="s">
        <v>900</v>
      </c>
      <c r="B1873" s="87">
        <v>0</v>
      </c>
      <c r="C1873" s="87">
        <v>2369.85</v>
      </c>
    </row>
    <row r="1874" spans="1:3">
      <c r="A1874" s="86" t="s">
        <v>901</v>
      </c>
      <c r="B1874" s="87">
        <v>3</v>
      </c>
      <c r="C1874" s="87">
        <v>5094.8999999999996</v>
      </c>
    </row>
    <row r="1875" spans="1:3">
      <c r="A1875" s="86" t="s">
        <v>902</v>
      </c>
      <c r="B1875" s="87">
        <v>207</v>
      </c>
      <c r="C1875" s="87">
        <v>28768.03</v>
      </c>
    </row>
    <row r="1876" spans="1:3">
      <c r="A1876" s="86" t="s">
        <v>903</v>
      </c>
      <c r="B1876" s="87">
        <v>3</v>
      </c>
      <c r="C1876" s="87">
        <v>5061.42</v>
      </c>
    </row>
    <row r="1877" spans="1:3">
      <c r="A1877" s="86" t="s">
        <v>904</v>
      </c>
      <c r="B1877" s="87">
        <v>0</v>
      </c>
      <c r="C1877" s="87">
        <v>2540.9299999999998</v>
      </c>
    </row>
    <row r="1878" spans="1:3">
      <c r="A1878" s="86" t="s">
        <v>730</v>
      </c>
      <c r="B1878" s="87">
        <v>2</v>
      </c>
      <c r="C1878" s="87">
        <v>8273.17</v>
      </c>
    </row>
    <row r="1879" spans="1:3">
      <c r="A1879" s="86" t="s">
        <v>905</v>
      </c>
      <c r="B1879" s="87">
        <v>2</v>
      </c>
      <c r="C1879" s="87">
        <v>1523.75</v>
      </c>
    </row>
    <row r="1880" spans="1:3">
      <c r="A1880" s="86" t="s">
        <v>1700</v>
      </c>
      <c r="B1880" s="87">
        <v>0</v>
      </c>
      <c r="C1880" s="87">
        <v>251.28</v>
      </c>
    </row>
    <row r="1881" spans="1:3">
      <c r="A1881" s="86" t="s">
        <v>906</v>
      </c>
      <c r="B1881" s="87">
        <v>1</v>
      </c>
      <c r="C1881" s="87">
        <v>1072.46</v>
      </c>
    </row>
    <row r="1882" spans="1:3">
      <c r="A1882" s="86" t="s">
        <v>907</v>
      </c>
      <c r="B1882" s="87">
        <v>3</v>
      </c>
      <c r="C1882" s="87">
        <v>4854.4399999999996</v>
      </c>
    </row>
    <row r="1883" spans="1:3">
      <c r="A1883" s="86" t="s">
        <v>908</v>
      </c>
      <c r="B1883" s="87">
        <v>10</v>
      </c>
      <c r="C1883" s="87">
        <v>172.73</v>
      </c>
    </row>
    <row r="1884" spans="1:3">
      <c r="A1884" s="86" t="s">
        <v>909</v>
      </c>
      <c r="B1884" s="87">
        <v>100</v>
      </c>
      <c r="C1884" s="87">
        <v>14375.81</v>
      </c>
    </row>
    <row r="1885" spans="1:3">
      <c r="A1885" s="86" t="s">
        <v>910</v>
      </c>
      <c r="B1885" s="87">
        <v>0</v>
      </c>
      <c r="C1885" s="87">
        <v>52.24</v>
      </c>
    </row>
    <row r="1886" spans="1:3">
      <c r="A1886" s="86" t="s">
        <v>911</v>
      </c>
      <c r="B1886" s="87">
        <v>4</v>
      </c>
      <c r="C1886" s="87">
        <v>9197.77</v>
      </c>
    </row>
    <row r="1887" spans="1:3">
      <c r="A1887" s="86" t="s">
        <v>912</v>
      </c>
      <c r="B1887" s="87">
        <v>0</v>
      </c>
      <c r="C1887" s="87">
        <v>123.03</v>
      </c>
    </row>
    <row r="1888" spans="1:3">
      <c r="A1888" s="86" t="s">
        <v>913</v>
      </c>
      <c r="B1888" s="87">
        <v>4</v>
      </c>
      <c r="C1888" s="87">
        <v>2795</v>
      </c>
    </row>
    <row r="1889" spans="1:3">
      <c r="A1889" s="86" t="s">
        <v>914</v>
      </c>
      <c r="B1889" s="87">
        <v>4</v>
      </c>
      <c r="C1889" s="87">
        <v>2770.75</v>
      </c>
    </row>
    <row r="1890" spans="1:3">
      <c r="A1890" s="86" t="s">
        <v>915</v>
      </c>
      <c r="B1890" s="87">
        <v>0</v>
      </c>
      <c r="C1890" s="87">
        <v>2477.5700000000002</v>
      </c>
    </row>
    <row r="1891" spans="1:3">
      <c r="A1891" s="86" t="s">
        <v>916</v>
      </c>
      <c r="B1891" s="87">
        <v>93</v>
      </c>
      <c r="C1891" s="87">
        <v>9124.48</v>
      </c>
    </row>
    <row r="1892" spans="1:3">
      <c r="A1892" s="86" t="s">
        <v>917</v>
      </c>
      <c r="B1892" s="87">
        <v>3</v>
      </c>
      <c r="C1892" s="87">
        <v>5449.42</v>
      </c>
    </row>
    <row r="1893" spans="1:3">
      <c r="A1893" s="86" t="s">
        <v>719</v>
      </c>
      <c r="B1893" s="87">
        <v>2</v>
      </c>
      <c r="C1893" s="87">
        <v>6603.38</v>
      </c>
    </row>
    <row r="1894" spans="1:3">
      <c r="A1894" s="86" t="s">
        <v>720</v>
      </c>
      <c r="B1894" s="87">
        <v>2</v>
      </c>
      <c r="C1894" s="87">
        <v>6603.22</v>
      </c>
    </row>
    <row r="1895" spans="1:3">
      <c r="A1895" s="86" t="s">
        <v>723</v>
      </c>
      <c r="B1895" s="87">
        <v>0</v>
      </c>
      <c r="C1895" s="87">
        <v>540.85</v>
      </c>
    </row>
    <row r="1896" spans="1:3">
      <c r="A1896" s="86" t="s">
        <v>918</v>
      </c>
      <c r="B1896" s="87">
        <v>0</v>
      </c>
      <c r="C1896" s="87">
        <v>253.59</v>
      </c>
    </row>
    <row r="1897" spans="1:3">
      <c r="A1897" s="86" t="s">
        <v>919</v>
      </c>
      <c r="B1897" s="87">
        <v>0</v>
      </c>
      <c r="C1897" s="87">
        <v>241.46</v>
      </c>
    </row>
    <row r="1898" spans="1:3">
      <c r="A1898" s="86" t="s">
        <v>1701</v>
      </c>
      <c r="B1898" s="87">
        <v>0</v>
      </c>
      <c r="C1898" s="87">
        <v>1239.3399999999999</v>
      </c>
    </row>
    <row r="1899" spans="1:3">
      <c r="A1899" s="86" t="s">
        <v>725</v>
      </c>
      <c r="B1899" s="87">
        <v>2</v>
      </c>
      <c r="C1899" s="87">
        <v>8386.7199999999993</v>
      </c>
    </row>
    <row r="1900" spans="1:3">
      <c r="A1900" s="86" t="s">
        <v>920</v>
      </c>
      <c r="B1900" s="87">
        <v>0</v>
      </c>
      <c r="C1900" s="87">
        <v>136.54</v>
      </c>
    </row>
    <row r="1901" spans="1:3">
      <c r="A1901" s="86" t="s">
        <v>921</v>
      </c>
      <c r="B1901" s="87">
        <v>63</v>
      </c>
      <c r="C1901" s="87">
        <v>59224.54</v>
      </c>
    </row>
    <row r="1902" spans="1:3">
      <c r="A1902" s="86" t="s">
        <v>922</v>
      </c>
      <c r="B1902" s="87">
        <v>1</v>
      </c>
      <c r="C1902" s="87">
        <v>483.66</v>
      </c>
    </row>
    <row r="1903" spans="1:3">
      <c r="A1903" s="86" t="s">
        <v>923</v>
      </c>
      <c r="B1903" s="87">
        <v>26</v>
      </c>
      <c r="C1903" s="87">
        <v>1684.45</v>
      </c>
    </row>
    <row r="1904" spans="1:3">
      <c r="A1904" s="86" t="s">
        <v>924</v>
      </c>
      <c r="B1904" s="87">
        <v>0</v>
      </c>
      <c r="C1904" s="87">
        <v>455.52</v>
      </c>
    </row>
    <row r="1905" spans="1:3">
      <c r="A1905" s="86" t="s">
        <v>724</v>
      </c>
      <c r="B1905" s="87">
        <v>2</v>
      </c>
      <c r="C1905" s="87">
        <v>8386.81</v>
      </c>
    </row>
    <row r="1906" spans="1:3">
      <c r="A1906" s="86" t="s">
        <v>925</v>
      </c>
      <c r="B1906" s="87">
        <v>2</v>
      </c>
      <c r="C1906" s="87">
        <v>1792.73</v>
      </c>
    </row>
    <row r="1907" spans="1:3">
      <c r="A1907" s="86" t="s">
        <v>727</v>
      </c>
      <c r="B1907" s="87">
        <v>2</v>
      </c>
      <c r="C1907" s="87">
        <v>8448.82</v>
      </c>
    </row>
    <row r="1908" spans="1:3">
      <c r="A1908" s="86" t="s">
        <v>926</v>
      </c>
      <c r="B1908" s="87">
        <v>3</v>
      </c>
      <c r="C1908" s="87">
        <v>2001.85</v>
      </c>
    </row>
    <row r="1909" spans="1:3">
      <c r="A1909" s="86" t="s">
        <v>716</v>
      </c>
      <c r="B1909" s="87">
        <v>0</v>
      </c>
      <c r="C1909" s="87">
        <v>1126.51</v>
      </c>
    </row>
    <row r="1910" spans="1:3">
      <c r="A1910" s="86" t="s">
        <v>927</v>
      </c>
      <c r="B1910" s="87">
        <v>0</v>
      </c>
      <c r="C1910" s="87">
        <v>98.05</v>
      </c>
    </row>
    <row r="1911" spans="1:3">
      <c r="A1911" s="86" t="s">
        <v>718</v>
      </c>
      <c r="B1911" s="87">
        <v>0</v>
      </c>
      <c r="C1911" s="87">
        <v>679.97</v>
      </c>
    </row>
    <row r="1912" spans="1:3">
      <c r="A1912" s="86" t="s">
        <v>928</v>
      </c>
      <c r="B1912" s="87">
        <v>5</v>
      </c>
      <c r="C1912" s="87">
        <v>9844.1200000000008</v>
      </c>
    </row>
    <row r="1913" spans="1:3">
      <c r="A1913" s="86" t="s">
        <v>1702</v>
      </c>
      <c r="B1913" s="87">
        <v>2</v>
      </c>
      <c r="C1913" s="87">
        <v>8198.65</v>
      </c>
    </row>
    <row r="1914" spans="1:3">
      <c r="A1914" s="86" t="s">
        <v>1703</v>
      </c>
      <c r="B1914" s="87">
        <v>0</v>
      </c>
      <c r="C1914" s="87">
        <v>1006.33</v>
      </c>
    </row>
    <row r="1915" spans="1:3">
      <c r="A1915" s="86" t="s">
        <v>721</v>
      </c>
      <c r="B1915" s="87">
        <v>0</v>
      </c>
      <c r="C1915" s="87">
        <v>1104.67</v>
      </c>
    </row>
    <row r="1916" spans="1:3">
      <c r="A1916" s="86" t="s">
        <v>929</v>
      </c>
      <c r="B1916" s="87">
        <v>0</v>
      </c>
      <c r="C1916" s="87">
        <v>105.6</v>
      </c>
    </row>
    <row r="1917" spans="1:3">
      <c r="A1917" s="86" t="s">
        <v>745</v>
      </c>
      <c r="B1917" s="87">
        <v>1</v>
      </c>
      <c r="C1917" s="87">
        <v>148.51</v>
      </c>
    </row>
    <row r="1918" spans="1:3">
      <c r="A1918" s="86" t="s">
        <v>722</v>
      </c>
      <c r="B1918" s="87">
        <v>0</v>
      </c>
      <c r="C1918" s="87">
        <v>540.54999999999995</v>
      </c>
    </row>
    <row r="1919" spans="1:3">
      <c r="A1919" s="86" t="s">
        <v>930</v>
      </c>
      <c r="B1919" s="87">
        <v>0</v>
      </c>
      <c r="C1919" s="87">
        <v>64.819999999999993</v>
      </c>
    </row>
    <row r="1920" spans="1:3">
      <c r="A1920" s="86" t="s">
        <v>931</v>
      </c>
      <c r="B1920" s="87">
        <v>0</v>
      </c>
      <c r="C1920" s="87">
        <v>315.49</v>
      </c>
    </row>
    <row r="1921" spans="1:3">
      <c r="A1921" s="86" t="s">
        <v>717</v>
      </c>
      <c r="B1921" s="87">
        <v>0</v>
      </c>
      <c r="C1921" s="87">
        <v>679.71</v>
      </c>
    </row>
    <row r="1922" spans="1:3">
      <c r="A1922" s="86" t="s">
        <v>728</v>
      </c>
      <c r="B1922" s="87">
        <v>2</v>
      </c>
      <c r="C1922" s="87">
        <v>8198.57</v>
      </c>
    </row>
    <row r="1923" spans="1:3">
      <c r="A1923" s="86" t="s">
        <v>932</v>
      </c>
      <c r="B1923" s="87">
        <v>2</v>
      </c>
      <c r="C1923" s="87">
        <v>3548.48</v>
      </c>
    </row>
    <row r="1924" spans="1:3">
      <c r="A1924" s="86" t="s">
        <v>1704</v>
      </c>
      <c r="B1924" s="87">
        <v>0</v>
      </c>
      <c r="C1924" s="87">
        <v>1104.21</v>
      </c>
    </row>
    <row r="1925" spans="1:3">
      <c r="A1925" s="86" t="s">
        <v>933</v>
      </c>
      <c r="B1925" s="87">
        <v>4</v>
      </c>
      <c r="C1925" s="87">
        <v>4494.12</v>
      </c>
    </row>
    <row r="1926" spans="1:3">
      <c r="A1926" s="86" t="s">
        <v>934</v>
      </c>
      <c r="B1926" s="87">
        <v>2</v>
      </c>
      <c r="C1926" s="87">
        <v>1763.48</v>
      </c>
    </row>
    <row r="1927" spans="1:3">
      <c r="A1927" s="86" t="s">
        <v>1705</v>
      </c>
      <c r="B1927" s="87">
        <v>8</v>
      </c>
      <c r="C1927" s="87">
        <v>1263.9000000000001</v>
      </c>
    </row>
    <row r="1928" spans="1:3">
      <c r="A1928" s="86" t="s">
        <v>935</v>
      </c>
      <c r="B1928" s="87">
        <v>0</v>
      </c>
      <c r="C1928" s="87">
        <v>85.42</v>
      </c>
    </row>
    <row r="1929" spans="1:3">
      <c r="A1929" s="86" t="s">
        <v>936</v>
      </c>
      <c r="B1929" s="87">
        <v>10</v>
      </c>
      <c r="C1929" s="87">
        <v>4204.53</v>
      </c>
    </row>
    <row r="1930" spans="1:3">
      <c r="A1930" s="86" t="s">
        <v>937</v>
      </c>
      <c r="B1930" s="87">
        <v>5</v>
      </c>
      <c r="C1930" s="87">
        <v>328.16</v>
      </c>
    </row>
    <row r="1931" spans="1:3">
      <c r="A1931" s="86" t="s">
        <v>1706</v>
      </c>
      <c r="B1931" s="87">
        <v>0</v>
      </c>
      <c r="C1931" s="87">
        <v>1126.3599999999999</v>
      </c>
    </row>
    <row r="1932" spans="1:3">
      <c r="A1932" s="86" t="s">
        <v>726</v>
      </c>
      <c r="B1932" s="87">
        <v>2</v>
      </c>
      <c r="C1932" s="87">
        <v>8448.9</v>
      </c>
    </row>
    <row r="1933" spans="1:3">
      <c r="A1933" s="86" t="s">
        <v>938</v>
      </c>
      <c r="B1933" s="87">
        <v>7</v>
      </c>
      <c r="C1933" s="87">
        <v>1370.69</v>
      </c>
    </row>
    <row r="1934" spans="1:3">
      <c r="A1934" s="86" t="s">
        <v>939</v>
      </c>
      <c r="B1934" s="87">
        <v>1</v>
      </c>
      <c r="C1934" s="87">
        <v>264.2</v>
      </c>
    </row>
    <row r="1935" spans="1:3">
      <c r="A1935" s="86" t="s">
        <v>940</v>
      </c>
      <c r="B1935" s="87">
        <v>5</v>
      </c>
      <c r="C1935" s="87">
        <v>1100.72</v>
      </c>
    </row>
    <row r="1936" spans="1:3">
      <c r="A1936" s="86" t="s">
        <v>1707</v>
      </c>
      <c r="B1936" s="87">
        <v>0</v>
      </c>
      <c r="C1936" s="87">
        <v>1239.1199999999999</v>
      </c>
    </row>
    <row r="1937" spans="1:3">
      <c r="A1937" s="86" t="s">
        <v>941</v>
      </c>
      <c r="B1937" s="87">
        <v>3</v>
      </c>
      <c r="C1937" s="87">
        <v>466.2</v>
      </c>
    </row>
    <row r="1938" spans="1:3">
      <c r="A1938" s="86" t="s">
        <v>1708</v>
      </c>
      <c r="B1938" s="87">
        <v>0</v>
      </c>
      <c r="C1938" s="87">
        <v>1007.03</v>
      </c>
    </row>
    <row r="1939" spans="1:3">
      <c r="A1939" s="86" t="s">
        <v>942</v>
      </c>
      <c r="B1939" s="87">
        <v>0</v>
      </c>
      <c r="C1939" s="87">
        <v>642.11</v>
      </c>
    </row>
    <row r="1940" spans="1:3">
      <c r="A1940" s="86" t="s">
        <v>729</v>
      </c>
      <c r="B1940" s="87">
        <v>2</v>
      </c>
      <c r="C1940" s="87">
        <v>8272.82</v>
      </c>
    </row>
    <row r="1941" spans="1:3">
      <c r="A1941" s="86" t="s">
        <v>943</v>
      </c>
      <c r="B1941" s="87">
        <v>30</v>
      </c>
      <c r="C1941" s="87">
        <v>1892.63</v>
      </c>
    </row>
    <row r="1942" spans="1:3">
      <c r="A1942" s="86" t="s">
        <v>944</v>
      </c>
      <c r="B1942" s="87">
        <v>2</v>
      </c>
      <c r="C1942" s="87">
        <v>1148.19</v>
      </c>
    </row>
    <row r="1943" spans="1:3">
      <c r="A1943" s="86" t="s">
        <v>1709</v>
      </c>
      <c r="B1943" s="87">
        <v>7</v>
      </c>
      <c r="C1943" s="87">
        <v>1301.76</v>
      </c>
    </row>
    <row r="1944" spans="1:3">
      <c r="A1944" s="86" t="s">
        <v>945</v>
      </c>
      <c r="B1944" s="87">
        <v>69</v>
      </c>
      <c r="C1944" s="87">
        <v>31264.47</v>
      </c>
    </row>
    <row r="1945" spans="1:3">
      <c r="A1945" s="86" t="s">
        <v>1710</v>
      </c>
      <c r="B1945" s="87">
        <v>0</v>
      </c>
      <c r="C1945" s="87">
        <v>591.13</v>
      </c>
    </row>
    <row r="1946" spans="1:3">
      <c r="A1946" s="86" t="s">
        <v>946</v>
      </c>
      <c r="B1946" s="87">
        <v>0</v>
      </c>
      <c r="C1946" s="87">
        <v>22.29</v>
      </c>
    </row>
    <row r="1947" spans="1:3">
      <c r="A1947" s="86" t="s">
        <v>1711</v>
      </c>
      <c r="B1947" s="87">
        <v>0</v>
      </c>
      <c r="C1947" s="87">
        <v>590.58000000000004</v>
      </c>
    </row>
    <row r="1948" spans="1:3">
      <c r="A1948" s="86" t="s">
        <v>947</v>
      </c>
      <c r="B1948" s="87">
        <v>0</v>
      </c>
      <c r="C1948" s="87">
        <v>475.86</v>
      </c>
    </row>
    <row r="1949" spans="1:3">
      <c r="A1949" s="86" t="s">
        <v>715</v>
      </c>
      <c r="B1949" s="87">
        <v>2</v>
      </c>
      <c r="C1949" s="87">
        <v>6619.09</v>
      </c>
    </row>
    <row r="1950" spans="1:3">
      <c r="A1950" s="86" t="s">
        <v>732</v>
      </c>
      <c r="B1950" s="87">
        <v>0</v>
      </c>
      <c r="C1950" s="87">
        <v>399.31</v>
      </c>
    </row>
    <row r="1951" spans="1:3">
      <c r="A1951" s="86" t="s">
        <v>948</v>
      </c>
      <c r="B1951" s="87">
        <v>0</v>
      </c>
      <c r="C1951" s="87">
        <v>199.11</v>
      </c>
    </row>
    <row r="1952" spans="1:3">
      <c r="A1952" s="86" t="s">
        <v>949</v>
      </c>
      <c r="B1952" s="87">
        <v>3</v>
      </c>
      <c r="C1952" s="87">
        <v>5318.6</v>
      </c>
    </row>
    <row r="1953" spans="1:3">
      <c r="A1953" s="86" t="s">
        <v>1712</v>
      </c>
      <c r="B1953" s="87">
        <v>0</v>
      </c>
      <c r="C1953" s="87">
        <v>435.9</v>
      </c>
    </row>
    <row r="1954" spans="1:3">
      <c r="A1954" s="86" t="s">
        <v>731</v>
      </c>
      <c r="B1954" s="87">
        <v>0</v>
      </c>
      <c r="C1954" s="87">
        <v>399.37</v>
      </c>
    </row>
    <row r="1955" spans="1:3">
      <c r="A1955" s="86" t="s">
        <v>714</v>
      </c>
      <c r="B1955" s="87">
        <v>2</v>
      </c>
      <c r="C1955" s="87">
        <v>6619.68</v>
      </c>
    </row>
    <row r="1956" spans="1:3">
      <c r="A1956" s="86" t="s">
        <v>950</v>
      </c>
      <c r="B1956" s="87">
        <v>1</v>
      </c>
      <c r="C1956" s="87">
        <v>80.430000000000007</v>
      </c>
    </row>
    <row r="1957" spans="1:3">
      <c r="A1957" s="86" t="s">
        <v>951</v>
      </c>
      <c r="B1957" s="87">
        <v>1</v>
      </c>
      <c r="C1957" s="87">
        <v>0</v>
      </c>
    </row>
    <row r="1958" spans="1:3">
      <c r="A1958" s="86" t="s">
        <v>952</v>
      </c>
      <c r="B1958" s="87">
        <v>0</v>
      </c>
      <c r="C1958" s="87">
        <v>193.75</v>
      </c>
    </row>
    <row r="1959" spans="1:3">
      <c r="A1959" s="86" t="s">
        <v>733</v>
      </c>
      <c r="B1959" s="87">
        <v>0</v>
      </c>
      <c r="C1959" s="87">
        <v>258.87</v>
      </c>
    </row>
    <row r="1960" spans="1:3">
      <c r="A1960" s="86" t="s">
        <v>953</v>
      </c>
      <c r="B1960" s="87">
        <v>2</v>
      </c>
      <c r="C1960" s="87">
        <v>727.16</v>
      </c>
    </row>
    <row r="1961" spans="1:3">
      <c r="A1961" s="86" t="s">
        <v>954</v>
      </c>
      <c r="B1961" s="87">
        <v>0</v>
      </c>
      <c r="C1961" s="87">
        <v>116.1</v>
      </c>
    </row>
    <row r="1962" spans="1:3">
      <c r="A1962" s="86" t="s">
        <v>955</v>
      </c>
      <c r="B1962" s="87">
        <v>9</v>
      </c>
      <c r="C1962" s="87">
        <v>1556.73</v>
      </c>
    </row>
    <row r="1963" spans="1:3">
      <c r="A1963" s="86" t="s">
        <v>1713</v>
      </c>
      <c r="B1963" s="87">
        <v>0</v>
      </c>
      <c r="C1963" s="87">
        <v>436.63</v>
      </c>
    </row>
    <row r="1964" spans="1:3">
      <c r="A1964" s="86" t="s">
        <v>956</v>
      </c>
      <c r="B1964" s="87">
        <v>3</v>
      </c>
      <c r="C1964" s="87">
        <v>5763.06</v>
      </c>
    </row>
    <row r="1965" spans="1:3">
      <c r="A1965" s="86" t="s">
        <v>734</v>
      </c>
      <c r="B1965" s="87">
        <v>0</v>
      </c>
      <c r="C1965" s="87">
        <v>258.58999999999997</v>
      </c>
    </row>
    <row r="1966" spans="1:3">
      <c r="A1966" s="86" t="s">
        <v>957</v>
      </c>
      <c r="B1966" s="87">
        <v>1</v>
      </c>
      <c r="C1966" s="87">
        <v>361.27</v>
      </c>
    </row>
    <row r="1967" spans="1:3">
      <c r="A1967" s="86" t="s">
        <v>958</v>
      </c>
      <c r="B1967" s="87">
        <v>0</v>
      </c>
      <c r="C1967" s="87">
        <v>198.95</v>
      </c>
    </row>
    <row r="1968" spans="1:3">
      <c r="A1968" s="86" t="s">
        <v>699</v>
      </c>
      <c r="B1968" s="87">
        <v>1</v>
      </c>
      <c r="C1968" s="87">
        <v>4120.08</v>
      </c>
    </row>
    <row r="1969" spans="1:3">
      <c r="A1969" s="86" t="s">
        <v>709</v>
      </c>
      <c r="B1969" s="87">
        <v>2</v>
      </c>
      <c r="C1969" s="87">
        <v>2100.2600000000002</v>
      </c>
    </row>
    <row r="1970" spans="1:3">
      <c r="A1970" s="86" t="s">
        <v>959</v>
      </c>
      <c r="B1970" s="87">
        <v>1</v>
      </c>
      <c r="C1970" s="87">
        <v>212.17</v>
      </c>
    </row>
    <row r="1971" spans="1:3">
      <c r="A1971" s="86" t="s">
        <v>710</v>
      </c>
      <c r="B1971" s="87">
        <v>2</v>
      </c>
      <c r="C1971" s="87">
        <v>2100.23</v>
      </c>
    </row>
    <row r="1972" spans="1:3">
      <c r="A1972" s="86" t="s">
        <v>960</v>
      </c>
      <c r="B1972" s="87">
        <v>0</v>
      </c>
      <c r="C1972" s="87">
        <v>2477.15</v>
      </c>
    </row>
    <row r="1973" spans="1:3">
      <c r="A1973" s="86" t="s">
        <v>698</v>
      </c>
      <c r="B1973" s="87">
        <v>1</v>
      </c>
      <c r="C1973" s="87">
        <v>4119.92</v>
      </c>
    </row>
    <row r="1974" spans="1:3">
      <c r="A1974" s="86" t="s">
        <v>961</v>
      </c>
      <c r="B1974" s="87">
        <v>0</v>
      </c>
      <c r="C1974" s="87">
        <v>58.75</v>
      </c>
    </row>
    <row r="1975" spans="1:3">
      <c r="A1975" s="86" t="s">
        <v>711</v>
      </c>
      <c r="B1975" s="87">
        <v>2</v>
      </c>
      <c r="C1975" s="87">
        <v>3968.44</v>
      </c>
    </row>
    <row r="1976" spans="1:3">
      <c r="A1976" s="86" t="s">
        <v>962</v>
      </c>
      <c r="B1976" s="87">
        <v>1</v>
      </c>
      <c r="C1976" s="87">
        <v>0</v>
      </c>
    </row>
    <row r="1977" spans="1:3">
      <c r="A1977" s="86" t="s">
        <v>963</v>
      </c>
      <c r="B1977" s="87">
        <v>3</v>
      </c>
      <c r="C1977" s="87">
        <v>2575.41</v>
      </c>
    </row>
    <row r="1978" spans="1:3">
      <c r="A1978" s="86" t="s">
        <v>964</v>
      </c>
      <c r="B1978" s="87">
        <v>0</v>
      </c>
      <c r="C1978" s="87">
        <v>153.58000000000001</v>
      </c>
    </row>
    <row r="1979" spans="1:3">
      <c r="A1979" s="86" t="s">
        <v>697</v>
      </c>
      <c r="B1979" s="87">
        <v>1</v>
      </c>
      <c r="C1979" s="87">
        <v>4836.7700000000004</v>
      </c>
    </row>
    <row r="1980" spans="1:3">
      <c r="A1980" s="86" t="s">
        <v>965</v>
      </c>
      <c r="B1980" s="87">
        <v>2</v>
      </c>
      <c r="C1980" s="87">
        <v>3842.98</v>
      </c>
    </row>
    <row r="1981" spans="1:3">
      <c r="A1981" s="86" t="s">
        <v>712</v>
      </c>
      <c r="B1981" s="87">
        <v>2</v>
      </c>
      <c r="C1981" s="87">
        <v>3968.47</v>
      </c>
    </row>
    <row r="1982" spans="1:3">
      <c r="A1982" s="86" t="s">
        <v>966</v>
      </c>
      <c r="B1982" s="87">
        <v>0</v>
      </c>
      <c r="C1982" s="87">
        <v>256.39999999999998</v>
      </c>
    </row>
    <row r="1983" spans="1:3">
      <c r="A1983" s="86" t="s">
        <v>967</v>
      </c>
      <c r="B1983" s="87">
        <v>0</v>
      </c>
      <c r="C1983" s="87">
        <v>342.9</v>
      </c>
    </row>
    <row r="1984" spans="1:3">
      <c r="A1984" s="86" t="s">
        <v>968</v>
      </c>
      <c r="B1984" s="87">
        <v>0</v>
      </c>
      <c r="C1984" s="87">
        <v>128.91999999999999</v>
      </c>
    </row>
    <row r="1985" spans="1:3">
      <c r="A1985" s="86" t="s">
        <v>969</v>
      </c>
      <c r="B1985" s="87">
        <v>1</v>
      </c>
      <c r="C1985" s="87">
        <v>610.66</v>
      </c>
    </row>
    <row r="1986" spans="1:3">
      <c r="A1986" s="86" t="s">
        <v>970</v>
      </c>
      <c r="B1986" s="87">
        <v>0</v>
      </c>
      <c r="C1986" s="87">
        <v>148.69999999999999</v>
      </c>
    </row>
    <row r="1987" spans="1:3">
      <c r="A1987" s="86" t="s">
        <v>1714</v>
      </c>
      <c r="B1987" s="87">
        <v>1</v>
      </c>
      <c r="C1987" s="87">
        <v>108.84</v>
      </c>
    </row>
    <row r="1988" spans="1:3">
      <c r="A1988" s="86" t="s">
        <v>971</v>
      </c>
      <c r="B1988" s="87">
        <v>2</v>
      </c>
      <c r="C1988" s="87">
        <v>436.89</v>
      </c>
    </row>
    <row r="1989" spans="1:3">
      <c r="A1989" s="86" t="s">
        <v>972</v>
      </c>
      <c r="B1989" s="87">
        <v>0</v>
      </c>
      <c r="C1989" s="87">
        <v>686.07</v>
      </c>
    </row>
    <row r="1990" spans="1:3">
      <c r="A1990" s="86" t="s">
        <v>973</v>
      </c>
      <c r="B1990" s="87">
        <v>0</v>
      </c>
      <c r="C1990" s="87">
        <v>127.54</v>
      </c>
    </row>
    <row r="1991" spans="1:3">
      <c r="A1991" s="86" t="s">
        <v>974</v>
      </c>
      <c r="B1991" s="87">
        <v>0</v>
      </c>
      <c r="C1991" s="87">
        <v>151.26</v>
      </c>
    </row>
    <row r="1992" spans="1:3">
      <c r="A1992" s="86" t="s">
        <v>975</v>
      </c>
      <c r="B1992" s="87">
        <v>0</v>
      </c>
      <c r="C1992" s="87">
        <v>222.74</v>
      </c>
    </row>
    <row r="1993" spans="1:3">
      <c r="A1993" s="86" t="s">
        <v>976</v>
      </c>
      <c r="B1993" s="87">
        <v>0</v>
      </c>
      <c r="C1993" s="87">
        <v>2453.2399999999998</v>
      </c>
    </row>
    <row r="1994" spans="1:3">
      <c r="A1994" s="86" t="s">
        <v>977</v>
      </c>
      <c r="B1994" s="87">
        <v>3</v>
      </c>
      <c r="C1994" s="87">
        <v>633.44000000000005</v>
      </c>
    </row>
    <row r="1995" spans="1:3">
      <c r="A1995" s="86" t="s">
        <v>978</v>
      </c>
      <c r="B1995" s="87">
        <v>3</v>
      </c>
      <c r="C1995" s="87">
        <v>16040.18</v>
      </c>
    </row>
    <row r="1996" spans="1:3">
      <c r="A1996" s="86" t="s">
        <v>979</v>
      </c>
      <c r="B1996" s="87">
        <v>2</v>
      </c>
      <c r="C1996" s="87">
        <v>143.52000000000001</v>
      </c>
    </row>
    <row r="1997" spans="1:3">
      <c r="A1997" s="86" t="s">
        <v>980</v>
      </c>
      <c r="B1997" s="87">
        <v>0</v>
      </c>
      <c r="C1997" s="87">
        <v>529.13</v>
      </c>
    </row>
    <row r="1998" spans="1:3">
      <c r="A1998" s="86" t="s">
        <v>981</v>
      </c>
      <c r="B1998" s="87">
        <v>11</v>
      </c>
      <c r="C1998" s="87">
        <v>15367.45</v>
      </c>
    </row>
    <row r="1999" spans="1:3">
      <c r="A1999" s="86" t="s">
        <v>982</v>
      </c>
      <c r="B1999" s="87">
        <v>0</v>
      </c>
      <c r="C1999" s="87">
        <v>191.17</v>
      </c>
    </row>
    <row r="2000" spans="1:3">
      <c r="A2000" s="86" t="s">
        <v>983</v>
      </c>
      <c r="B2000" s="87">
        <v>0</v>
      </c>
      <c r="C2000" s="87">
        <v>40</v>
      </c>
    </row>
    <row r="2001" spans="1:3">
      <c r="A2001" s="86" t="s">
        <v>984</v>
      </c>
      <c r="B2001" s="87">
        <v>1</v>
      </c>
      <c r="C2001" s="87">
        <v>401.32</v>
      </c>
    </row>
    <row r="2002" spans="1:3">
      <c r="A2002" s="86" t="s">
        <v>985</v>
      </c>
      <c r="B2002" s="87">
        <v>0</v>
      </c>
      <c r="C2002" s="87">
        <v>41.54</v>
      </c>
    </row>
    <row r="2003" spans="1:3">
      <c r="A2003" s="86" t="s">
        <v>986</v>
      </c>
      <c r="B2003" s="87">
        <v>0</v>
      </c>
      <c r="C2003" s="87">
        <v>2575.17</v>
      </c>
    </row>
    <row r="2004" spans="1:3">
      <c r="A2004" s="86" t="s">
        <v>987</v>
      </c>
      <c r="B2004" s="87">
        <v>1</v>
      </c>
      <c r="C2004" s="87">
        <v>131.62</v>
      </c>
    </row>
    <row r="2005" spans="1:3">
      <c r="A2005" s="86" t="s">
        <v>988</v>
      </c>
      <c r="B2005" s="87">
        <v>0</v>
      </c>
      <c r="C2005" s="87">
        <v>39.69</v>
      </c>
    </row>
    <row r="2006" spans="1:3">
      <c r="A2006" s="86" t="s">
        <v>989</v>
      </c>
      <c r="B2006" s="87">
        <v>0</v>
      </c>
      <c r="C2006" s="87">
        <v>143.54</v>
      </c>
    </row>
    <row r="2007" spans="1:3">
      <c r="A2007" s="86" t="s">
        <v>990</v>
      </c>
      <c r="B2007" s="87">
        <v>208</v>
      </c>
      <c r="C2007" s="87">
        <v>33190.230000000003</v>
      </c>
    </row>
    <row r="2008" spans="1:3">
      <c r="A2008" s="86" t="s">
        <v>991</v>
      </c>
      <c r="B2008" s="87">
        <v>3</v>
      </c>
      <c r="C2008" s="87">
        <v>2448.98</v>
      </c>
    </row>
    <row r="2009" spans="1:3">
      <c r="A2009" s="86" t="s">
        <v>992</v>
      </c>
      <c r="B2009" s="87">
        <v>0</v>
      </c>
      <c r="C2009" s="87">
        <v>104.56</v>
      </c>
    </row>
    <row r="2010" spans="1:3">
      <c r="A2010" s="86" t="s">
        <v>993</v>
      </c>
      <c r="B2010" s="87">
        <v>2</v>
      </c>
      <c r="C2010" s="87">
        <v>480.33</v>
      </c>
    </row>
    <row r="2011" spans="1:3">
      <c r="A2011" s="86" t="s">
        <v>994</v>
      </c>
      <c r="B2011" s="87">
        <v>1</v>
      </c>
      <c r="C2011" s="87">
        <v>342.7</v>
      </c>
    </row>
    <row r="2012" spans="1:3">
      <c r="A2012" s="86" t="s">
        <v>995</v>
      </c>
      <c r="B2012" s="87">
        <v>2</v>
      </c>
      <c r="C2012" s="87">
        <v>250.78</v>
      </c>
    </row>
    <row r="2013" spans="1:3">
      <c r="A2013" s="86" t="s">
        <v>996</v>
      </c>
      <c r="B2013" s="87">
        <v>0</v>
      </c>
      <c r="C2013" s="87">
        <v>2630.89</v>
      </c>
    </row>
    <row r="2014" spans="1:3">
      <c r="A2014" s="86" t="s">
        <v>997</v>
      </c>
      <c r="B2014" s="87">
        <v>0</v>
      </c>
      <c r="C2014" s="87">
        <v>139.44</v>
      </c>
    </row>
    <row r="2015" spans="1:3">
      <c r="A2015" s="86" t="s">
        <v>998</v>
      </c>
      <c r="B2015" s="87">
        <v>0</v>
      </c>
      <c r="C2015" s="87">
        <v>40</v>
      </c>
    </row>
    <row r="2016" spans="1:3">
      <c r="A2016" s="86" t="s">
        <v>999</v>
      </c>
      <c r="B2016" s="87">
        <v>2</v>
      </c>
      <c r="C2016" s="87">
        <v>3494.54</v>
      </c>
    </row>
    <row r="2017" spans="1:3">
      <c r="A2017" s="86" t="s">
        <v>1000</v>
      </c>
      <c r="B2017" s="87">
        <v>3</v>
      </c>
      <c r="C2017" s="87">
        <v>980.12</v>
      </c>
    </row>
    <row r="2018" spans="1:3">
      <c r="A2018" s="86" t="s">
        <v>1001</v>
      </c>
      <c r="B2018" s="87">
        <v>0</v>
      </c>
      <c r="C2018" s="87">
        <v>175.05</v>
      </c>
    </row>
    <row r="2019" spans="1:3">
      <c r="A2019" s="86" t="s">
        <v>1002</v>
      </c>
      <c r="B2019" s="87">
        <v>3</v>
      </c>
      <c r="C2019" s="87">
        <v>666.34</v>
      </c>
    </row>
    <row r="2020" spans="1:3">
      <c r="A2020" s="86" t="s">
        <v>696</v>
      </c>
      <c r="B2020" s="87">
        <v>1</v>
      </c>
      <c r="C2020" s="87">
        <v>4836.5</v>
      </c>
    </row>
    <row r="2021" spans="1:3">
      <c r="A2021" s="86" t="s">
        <v>1003</v>
      </c>
      <c r="B2021" s="87">
        <v>3</v>
      </c>
      <c r="C2021" s="87">
        <v>943.86</v>
      </c>
    </row>
    <row r="2022" spans="1:3">
      <c r="A2022" s="86" t="s">
        <v>1004</v>
      </c>
      <c r="B2022" s="87">
        <v>0</v>
      </c>
      <c r="C2022" s="87">
        <v>273.04000000000002</v>
      </c>
    </row>
    <row r="2023" spans="1:3">
      <c r="A2023" s="86" t="s">
        <v>1005</v>
      </c>
      <c r="B2023" s="87">
        <v>0</v>
      </c>
      <c r="C2023" s="87">
        <v>364.82</v>
      </c>
    </row>
    <row r="2024" spans="1:3">
      <c r="A2024" s="86" t="s">
        <v>1006</v>
      </c>
      <c r="B2024" s="87">
        <v>0</v>
      </c>
      <c r="C2024" s="87">
        <v>168.75</v>
      </c>
    </row>
    <row r="2025" spans="1:3">
      <c r="A2025" s="86" t="s">
        <v>1007</v>
      </c>
      <c r="B2025" s="87">
        <v>2</v>
      </c>
      <c r="C2025" s="87">
        <v>3633.57</v>
      </c>
    </row>
    <row r="2026" spans="1:3">
      <c r="A2026" s="86" t="s">
        <v>1008</v>
      </c>
      <c r="B2026" s="87">
        <v>1</v>
      </c>
      <c r="C2026" s="87">
        <v>122.62</v>
      </c>
    </row>
    <row r="2027" spans="1:3">
      <c r="A2027" s="86" t="s">
        <v>1009</v>
      </c>
      <c r="B2027" s="87">
        <v>0</v>
      </c>
      <c r="C2027" s="87">
        <v>172.1</v>
      </c>
    </row>
    <row r="2028" spans="1:3">
      <c r="A2028" s="86" t="s">
        <v>1715</v>
      </c>
      <c r="B2028" s="87">
        <v>0</v>
      </c>
      <c r="C2028" s="87">
        <v>128.53</v>
      </c>
    </row>
    <row r="2029" spans="1:3">
      <c r="A2029" s="86" t="s">
        <v>1010</v>
      </c>
      <c r="B2029" s="87">
        <v>0</v>
      </c>
      <c r="C2029" s="87">
        <v>153.97</v>
      </c>
    </row>
    <row r="2030" spans="1:3">
      <c r="A2030" s="86" t="s">
        <v>141</v>
      </c>
      <c r="B2030" s="87">
        <v>1</v>
      </c>
      <c r="C2030" s="87">
        <v>0</v>
      </c>
    </row>
    <row r="2031" spans="1:3">
      <c r="A2031" s="86" t="s">
        <v>1011</v>
      </c>
      <c r="B2031" s="87">
        <v>1</v>
      </c>
      <c r="C2031" s="87">
        <v>318.58999999999997</v>
      </c>
    </row>
    <row r="2032" spans="1:3">
      <c r="A2032" s="86" t="s">
        <v>1012</v>
      </c>
      <c r="B2032" s="87">
        <v>0</v>
      </c>
      <c r="C2032" s="87">
        <v>592.79999999999995</v>
      </c>
    </row>
    <row r="2033" spans="1:3">
      <c r="A2033" s="86" t="s">
        <v>1013</v>
      </c>
      <c r="B2033" s="87">
        <v>0</v>
      </c>
      <c r="C2033" s="87">
        <v>186.73</v>
      </c>
    </row>
    <row r="2034" spans="1:3">
      <c r="A2034" s="86" t="s">
        <v>1014</v>
      </c>
      <c r="B2034" s="87">
        <v>0</v>
      </c>
      <c r="C2034" s="87">
        <v>153.09</v>
      </c>
    </row>
    <row r="2035" spans="1:3">
      <c r="A2035" s="86" t="s">
        <v>1015</v>
      </c>
      <c r="B2035" s="87">
        <v>0</v>
      </c>
      <c r="C2035" s="87">
        <v>165.89</v>
      </c>
    </row>
    <row r="2036" spans="1:3">
      <c r="A2036" s="86" t="s">
        <v>1016</v>
      </c>
      <c r="B2036" s="87">
        <v>4</v>
      </c>
      <c r="C2036" s="87">
        <v>8909.74</v>
      </c>
    </row>
    <row r="2037" spans="1:3">
      <c r="A2037" s="86" t="s">
        <v>1017</v>
      </c>
      <c r="B2037" s="87">
        <v>4</v>
      </c>
      <c r="C2037" s="87">
        <v>8783.74</v>
      </c>
    </row>
    <row r="2038" spans="1:3">
      <c r="A2038" s="86" t="s">
        <v>1018</v>
      </c>
      <c r="B2038" s="87">
        <v>0</v>
      </c>
      <c r="C2038" s="87">
        <v>347.13</v>
      </c>
    </row>
    <row r="2039" spans="1:3">
      <c r="A2039" s="86" t="s">
        <v>1019</v>
      </c>
      <c r="B2039" s="87">
        <v>0</v>
      </c>
      <c r="C2039" s="87">
        <v>108.75</v>
      </c>
    </row>
    <row r="2040" spans="1:3">
      <c r="A2040" s="86" t="s">
        <v>1020</v>
      </c>
      <c r="B2040" s="87">
        <v>0</v>
      </c>
      <c r="C2040" s="87">
        <v>145.03</v>
      </c>
    </row>
    <row r="2041" spans="1:3">
      <c r="A2041" s="86" t="s">
        <v>1021</v>
      </c>
      <c r="B2041" s="87">
        <v>0</v>
      </c>
      <c r="C2041" s="87">
        <v>40</v>
      </c>
    </row>
    <row r="2042" spans="1:3">
      <c r="A2042" s="86" t="s">
        <v>1022</v>
      </c>
      <c r="B2042" s="87">
        <v>0</v>
      </c>
      <c r="C2042" s="87">
        <v>40</v>
      </c>
    </row>
    <row r="2043" spans="1:3">
      <c r="A2043" s="86" t="s">
        <v>1023</v>
      </c>
      <c r="B2043" s="87">
        <v>0</v>
      </c>
      <c r="C2043" s="87">
        <v>287.18</v>
      </c>
    </row>
    <row r="2044" spans="1:3">
      <c r="A2044" s="86" t="s">
        <v>1024</v>
      </c>
      <c r="B2044" s="87">
        <v>0</v>
      </c>
      <c r="C2044" s="87">
        <v>363.07</v>
      </c>
    </row>
    <row r="2045" spans="1:3">
      <c r="A2045" s="86" t="s">
        <v>1025</v>
      </c>
      <c r="B2045" s="87">
        <v>1</v>
      </c>
      <c r="C2045" s="87">
        <v>389.77</v>
      </c>
    </row>
    <row r="2046" spans="1:3">
      <c r="A2046" s="86" t="s">
        <v>1026</v>
      </c>
      <c r="B2046" s="87">
        <v>0</v>
      </c>
      <c r="C2046" s="87">
        <v>322.42</v>
      </c>
    </row>
    <row r="2047" spans="1:3">
      <c r="A2047" s="86" t="s">
        <v>1027</v>
      </c>
      <c r="B2047" s="87">
        <v>0</v>
      </c>
      <c r="C2047" s="87">
        <v>405.62</v>
      </c>
    </row>
    <row r="2048" spans="1:3">
      <c r="A2048" s="86" t="s">
        <v>1028</v>
      </c>
      <c r="B2048" s="87">
        <v>0</v>
      </c>
      <c r="C2048" s="87">
        <v>1905.66</v>
      </c>
    </row>
    <row r="2049" spans="1:3">
      <c r="A2049" s="86" t="s">
        <v>1029</v>
      </c>
      <c r="B2049" s="87">
        <v>0</v>
      </c>
      <c r="C2049" s="87">
        <v>1906.95</v>
      </c>
    </row>
    <row r="2050" spans="1:3">
      <c r="A2050" s="86" t="s">
        <v>1716</v>
      </c>
      <c r="B2050" s="87">
        <v>2</v>
      </c>
      <c r="C2050" s="87">
        <v>445.47</v>
      </c>
    </row>
    <row r="2051" spans="1:3">
      <c r="A2051" s="86" t="s">
        <v>1717</v>
      </c>
      <c r="B2051" s="87">
        <v>2</v>
      </c>
      <c r="C2051" s="87">
        <v>529.63</v>
      </c>
    </row>
    <row r="2052" spans="1:3">
      <c r="A2052" s="86" t="s">
        <v>1718</v>
      </c>
      <c r="B2052" s="87">
        <v>2</v>
      </c>
      <c r="C2052" s="87">
        <v>392.95</v>
      </c>
    </row>
    <row r="2053" spans="1:3">
      <c r="A2053" s="86" t="s">
        <v>1719</v>
      </c>
      <c r="B2053" s="87">
        <v>4</v>
      </c>
      <c r="C2053" s="87">
        <v>8806.32</v>
      </c>
    </row>
    <row r="2054" spans="1:3">
      <c r="A2054" s="86" t="s">
        <v>1720</v>
      </c>
      <c r="B2054" s="87">
        <v>2</v>
      </c>
      <c r="C2054" s="87">
        <v>670.96</v>
      </c>
    </row>
    <row r="2055" spans="1:3">
      <c r="A2055" s="86" t="s">
        <v>1721</v>
      </c>
      <c r="B2055" s="87">
        <v>2</v>
      </c>
      <c r="C2055" s="87">
        <v>720.18</v>
      </c>
    </row>
    <row r="2056" spans="1:3">
      <c r="A2056" s="86" t="s">
        <v>1722</v>
      </c>
      <c r="B2056" s="87">
        <v>2</v>
      </c>
      <c r="C2056" s="87">
        <v>778.26</v>
      </c>
    </row>
    <row r="2057" spans="1:3">
      <c r="A2057" s="86" t="s">
        <v>1723</v>
      </c>
      <c r="B2057" s="87">
        <v>2</v>
      </c>
      <c r="C2057" s="87">
        <v>534.12</v>
      </c>
    </row>
    <row r="2058" spans="1:3">
      <c r="A2058" s="86" t="s">
        <v>1724</v>
      </c>
      <c r="B2058" s="87">
        <v>2</v>
      </c>
      <c r="C2058" s="87">
        <v>9195.64</v>
      </c>
    </row>
    <row r="2059" spans="1:3">
      <c r="A2059" s="86" t="s">
        <v>1725</v>
      </c>
      <c r="B2059" s="87">
        <v>2</v>
      </c>
      <c r="C2059" s="87">
        <v>9081.58</v>
      </c>
    </row>
    <row r="2060" spans="1:3">
      <c r="A2060" s="86" t="s">
        <v>1726</v>
      </c>
      <c r="B2060" s="87">
        <v>2</v>
      </c>
      <c r="C2060" s="87">
        <v>9126.11</v>
      </c>
    </row>
    <row r="2061" spans="1:3">
      <c r="A2061" s="86" t="s">
        <v>1727</v>
      </c>
      <c r="B2061" s="87">
        <v>2</v>
      </c>
      <c r="C2061" s="87">
        <v>9017.6299999999992</v>
      </c>
    </row>
    <row r="2062" spans="1:3">
      <c r="A2062" s="86" t="s">
        <v>1030</v>
      </c>
      <c r="B2062" s="87">
        <v>3</v>
      </c>
      <c r="C2062" s="87">
        <v>1637.87</v>
      </c>
    </row>
    <row r="2063" spans="1:3">
      <c r="A2063" s="86" t="s">
        <v>1031</v>
      </c>
      <c r="B2063" s="87">
        <v>3</v>
      </c>
      <c r="C2063" s="87">
        <v>5255.47</v>
      </c>
    </row>
    <row r="2064" spans="1:3">
      <c r="A2064" s="86" t="s">
        <v>1032</v>
      </c>
      <c r="B2064" s="87">
        <v>3</v>
      </c>
      <c r="C2064" s="87">
        <v>4565.07</v>
      </c>
    </row>
    <row r="2065" spans="1:3">
      <c r="A2065" s="86" t="s">
        <v>1033</v>
      </c>
      <c r="B2065" s="87">
        <v>3</v>
      </c>
      <c r="C2065" s="87">
        <v>8441.14</v>
      </c>
    </row>
    <row r="2066" spans="1:3">
      <c r="A2066" s="86" t="s">
        <v>1034</v>
      </c>
      <c r="B2066" s="87">
        <v>3</v>
      </c>
      <c r="C2066" s="87">
        <v>8182.58</v>
      </c>
    </row>
    <row r="2067" spans="1:3">
      <c r="A2067" s="86" t="s">
        <v>147</v>
      </c>
      <c r="B2067" s="87">
        <v>0</v>
      </c>
      <c r="C2067" s="87">
        <v>95.23</v>
      </c>
    </row>
    <row r="2068" spans="1:3">
      <c r="A2068" s="86" t="s">
        <v>148</v>
      </c>
      <c r="B2068" s="87">
        <v>0</v>
      </c>
      <c r="C2068" s="87">
        <v>137.83000000000001</v>
      </c>
    </row>
    <row r="2069" spans="1:3">
      <c r="A2069" s="86" t="s">
        <v>170</v>
      </c>
      <c r="B2069" s="87">
        <v>2</v>
      </c>
      <c r="C2069" s="87">
        <v>6297.81</v>
      </c>
    </row>
    <row r="2070" spans="1:3">
      <c r="A2070" s="86" t="s">
        <v>411</v>
      </c>
      <c r="B2070" s="87">
        <v>0</v>
      </c>
      <c r="C2070" s="87">
        <v>203.64</v>
      </c>
    </row>
    <row r="2071" spans="1:3">
      <c r="A2071" s="86" t="s">
        <v>464</v>
      </c>
      <c r="B2071" s="87">
        <v>0</v>
      </c>
      <c r="C2071" s="87">
        <v>267.74</v>
      </c>
    </row>
    <row r="2072" spans="1:3">
      <c r="A2072" s="86" t="s">
        <v>145</v>
      </c>
      <c r="B2072" s="87">
        <v>0</v>
      </c>
      <c r="C2072" s="87">
        <v>103.24</v>
      </c>
    </row>
    <row r="2073" spans="1:3">
      <c r="A2073" s="86" t="s">
        <v>144</v>
      </c>
      <c r="B2073" s="87">
        <v>0</v>
      </c>
      <c r="C2073" s="87">
        <v>198.25</v>
      </c>
    </row>
    <row r="2074" spans="1:3">
      <c r="A2074" s="86" t="s">
        <v>465</v>
      </c>
      <c r="B2074" s="87">
        <v>2</v>
      </c>
      <c r="C2074" s="87">
        <v>3886.36</v>
      </c>
    </row>
    <row r="2075" spans="1:3">
      <c r="A2075" s="86" t="s">
        <v>143</v>
      </c>
      <c r="B2075" s="87">
        <v>1</v>
      </c>
      <c r="C2075" s="87">
        <v>134.65</v>
      </c>
    </row>
    <row r="2076" spans="1:3">
      <c r="A2076" s="86" t="s">
        <v>142</v>
      </c>
      <c r="B2076" s="87">
        <v>1</v>
      </c>
      <c r="C2076" s="87">
        <v>201.46</v>
      </c>
    </row>
    <row r="2077" spans="1:3">
      <c r="A2077" s="86" t="s">
        <v>684</v>
      </c>
      <c r="B2077" s="87">
        <v>2</v>
      </c>
      <c r="C2077" s="87">
        <v>4927.8500000000004</v>
      </c>
    </row>
    <row r="2078" spans="1:3">
      <c r="A2078" s="86" t="s">
        <v>284</v>
      </c>
      <c r="B2078" s="87">
        <v>2</v>
      </c>
      <c r="C2078" s="87">
        <v>4927.7299999999996</v>
      </c>
    </row>
    <row r="2079" spans="1:3">
      <c r="A2079" s="86" t="s">
        <v>139</v>
      </c>
      <c r="B2079" s="87">
        <v>1</v>
      </c>
      <c r="C2079" s="87">
        <v>258.19</v>
      </c>
    </row>
    <row r="2080" spans="1:3">
      <c r="A2080" s="86" t="s">
        <v>140</v>
      </c>
      <c r="B2080" s="87">
        <v>0</v>
      </c>
      <c r="C2080" s="87">
        <v>141.84</v>
      </c>
    </row>
    <row r="2081" spans="1:3">
      <c r="A2081" s="86" t="s">
        <v>138</v>
      </c>
      <c r="B2081" s="87">
        <v>0</v>
      </c>
      <c r="C2081" s="87">
        <v>154.30000000000001</v>
      </c>
    </row>
    <row r="2082" spans="1:3">
      <c r="A2082" s="86" t="s">
        <v>137</v>
      </c>
      <c r="B2082" s="87">
        <v>0</v>
      </c>
      <c r="C2082" s="87">
        <v>51.67</v>
      </c>
    </row>
    <row r="2083" spans="1:3">
      <c r="A2083" s="86" t="s">
        <v>134</v>
      </c>
      <c r="B2083" s="87">
        <v>0</v>
      </c>
      <c r="C2083" s="87">
        <v>72.709999999999994</v>
      </c>
    </row>
    <row r="2084" spans="1:3">
      <c r="A2084" s="86" t="s">
        <v>135</v>
      </c>
      <c r="B2084" s="87">
        <v>0</v>
      </c>
      <c r="C2084" s="87">
        <v>50.27</v>
      </c>
    </row>
    <row r="2085" spans="1:3">
      <c r="A2085" s="86" t="s">
        <v>136</v>
      </c>
      <c r="B2085" s="87">
        <v>1</v>
      </c>
      <c r="C2085" s="87">
        <v>414.24</v>
      </c>
    </row>
    <row r="2086" spans="1:3">
      <c r="A2086" s="86" t="s">
        <v>133</v>
      </c>
      <c r="B2086" s="87">
        <v>0</v>
      </c>
      <c r="C2086" s="87">
        <v>242.73</v>
      </c>
    </row>
    <row r="2087" spans="1:3">
      <c r="A2087" s="86" t="s">
        <v>132</v>
      </c>
      <c r="B2087" s="87">
        <v>0</v>
      </c>
      <c r="C2087" s="87">
        <v>342.41</v>
      </c>
    </row>
    <row r="2088" spans="1:3">
      <c r="A2088" s="86" t="s">
        <v>183</v>
      </c>
      <c r="B2088" s="87">
        <v>3</v>
      </c>
      <c r="C2088" s="87">
        <v>3943.29</v>
      </c>
    </row>
    <row r="2089" spans="1:3">
      <c r="A2089" s="86" t="s">
        <v>187</v>
      </c>
      <c r="B2089" s="87">
        <v>3</v>
      </c>
      <c r="C2089" s="87">
        <v>3710.35</v>
      </c>
    </row>
    <row r="2090" spans="1:3">
      <c r="A2090" s="86" t="s">
        <v>451</v>
      </c>
      <c r="B2090" s="87">
        <v>2</v>
      </c>
      <c r="C2090" s="87">
        <v>473.95</v>
      </c>
    </row>
    <row r="2091" spans="1:3">
      <c r="A2091" s="86" t="s">
        <v>353</v>
      </c>
      <c r="B2091" s="87">
        <v>5</v>
      </c>
      <c r="C2091" s="87">
        <v>13852.89</v>
      </c>
    </row>
    <row r="2092" spans="1:3">
      <c r="A2092" s="86" t="s">
        <v>384</v>
      </c>
      <c r="B2092" s="87">
        <v>4</v>
      </c>
      <c r="C2092" s="87">
        <v>6278.82</v>
      </c>
    </row>
    <row r="2093" spans="1:3">
      <c r="A2093" s="86" t="s">
        <v>391</v>
      </c>
      <c r="B2093" s="87">
        <v>1</v>
      </c>
      <c r="C2093" s="87">
        <v>156.29</v>
      </c>
    </row>
    <row r="2094" spans="1:3">
      <c r="A2094" s="86" t="s">
        <v>385</v>
      </c>
      <c r="B2094" s="87">
        <v>4</v>
      </c>
      <c r="C2094" s="87">
        <v>6173.43</v>
      </c>
    </row>
    <row r="2095" spans="1:3">
      <c r="A2095" s="86" t="s">
        <v>390</v>
      </c>
      <c r="B2095" s="87">
        <v>1</v>
      </c>
      <c r="C2095" s="87">
        <v>278.23</v>
      </c>
    </row>
    <row r="2096" spans="1:3">
      <c r="A2096" s="86" t="s">
        <v>453</v>
      </c>
      <c r="B2096" s="87">
        <v>3</v>
      </c>
      <c r="C2096" s="87">
        <v>10565.12</v>
      </c>
    </row>
    <row r="2097" spans="1:3">
      <c r="A2097" s="86" t="s">
        <v>452</v>
      </c>
      <c r="B2097" s="87">
        <v>3</v>
      </c>
      <c r="C2097" s="87">
        <v>9436.1299999999992</v>
      </c>
    </row>
    <row r="2098" spans="1:3">
      <c r="A2098" s="86" t="s">
        <v>449</v>
      </c>
      <c r="B2098" s="87">
        <v>3</v>
      </c>
      <c r="C2098" s="87">
        <v>7286.1</v>
      </c>
    </row>
    <row r="2099" spans="1:3">
      <c r="A2099" s="86" t="s">
        <v>436</v>
      </c>
      <c r="B2099" s="87">
        <v>3</v>
      </c>
      <c r="C2099" s="87">
        <v>6651.58</v>
      </c>
    </row>
    <row r="2100" spans="1:3">
      <c r="A2100" s="86" t="s">
        <v>437</v>
      </c>
      <c r="B2100" s="87">
        <v>3</v>
      </c>
      <c r="C2100" s="87">
        <v>6150.58</v>
      </c>
    </row>
    <row r="2101" spans="1:3">
      <c r="A2101" s="86" t="s">
        <v>1728</v>
      </c>
      <c r="B2101" s="87">
        <v>0</v>
      </c>
      <c r="C2101" s="87">
        <v>88.08</v>
      </c>
    </row>
    <row r="2102" spans="1:3">
      <c r="A2102" s="86" t="s">
        <v>1729</v>
      </c>
      <c r="B2102" s="87">
        <v>0</v>
      </c>
      <c r="C2102" s="87">
        <v>89.71</v>
      </c>
    </row>
    <row r="2103" spans="1:3">
      <c r="A2103" s="86" t="s">
        <v>1730</v>
      </c>
      <c r="B2103" s="87">
        <v>0</v>
      </c>
      <c r="C2103" s="87">
        <v>86.71</v>
      </c>
    </row>
    <row r="2104" spans="1:3">
      <c r="A2104" s="86" t="s">
        <v>1731</v>
      </c>
      <c r="B2104" s="87">
        <v>0</v>
      </c>
      <c r="C2104" s="87">
        <v>91.34</v>
      </c>
    </row>
    <row r="2105" spans="1:3">
      <c r="A2105" s="86" t="s">
        <v>303</v>
      </c>
      <c r="B2105" s="87">
        <v>11</v>
      </c>
      <c r="C2105" s="87">
        <v>5899.93</v>
      </c>
    </row>
    <row r="2106" spans="1:3">
      <c r="A2106" s="86" t="s">
        <v>302</v>
      </c>
      <c r="B2106" s="87">
        <v>9</v>
      </c>
      <c r="C2106" s="87">
        <v>44.14</v>
      </c>
    </row>
    <row r="2107" spans="1:3">
      <c r="A2107" s="86" t="s">
        <v>160</v>
      </c>
      <c r="B2107" s="87">
        <v>2</v>
      </c>
      <c r="C2107" s="87">
        <v>4793.6899999999996</v>
      </c>
    </row>
    <row r="2108" spans="1:3">
      <c r="A2108" s="86" t="s">
        <v>578</v>
      </c>
      <c r="B2108" s="87">
        <v>2</v>
      </c>
      <c r="C2108" s="87">
        <v>4793.59</v>
      </c>
    </row>
    <row r="2109" spans="1:3">
      <c r="A2109" s="86" t="s">
        <v>247</v>
      </c>
      <c r="B2109" s="87">
        <v>2</v>
      </c>
      <c r="C2109" s="87">
        <v>3654.23</v>
      </c>
    </row>
    <row r="2110" spans="1:3">
      <c r="A2110" s="86" t="s">
        <v>240</v>
      </c>
      <c r="B2110" s="87">
        <v>1</v>
      </c>
      <c r="C2110" s="87">
        <v>8398.43</v>
      </c>
    </row>
    <row r="2111" spans="1:3">
      <c r="A2111" s="86" t="s">
        <v>246</v>
      </c>
      <c r="B2111" s="87">
        <v>1</v>
      </c>
      <c r="C2111" s="87">
        <v>8399.06</v>
      </c>
    </row>
    <row r="2112" spans="1:3">
      <c r="A2112" s="86" t="s">
        <v>241</v>
      </c>
      <c r="B2112" s="87">
        <v>2</v>
      </c>
      <c r="C2112" s="87">
        <v>3654.58</v>
      </c>
    </row>
    <row r="2113" spans="1:3">
      <c r="A2113" s="86" t="s">
        <v>244</v>
      </c>
      <c r="B2113" s="87">
        <v>2</v>
      </c>
      <c r="C2113" s="87">
        <v>9415.76</v>
      </c>
    </row>
    <row r="2114" spans="1:3">
      <c r="A2114" s="86" t="s">
        <v>249</v>
      </c>
      <c r="B2114" s="87">
        <v>2</v>
      </c>
      <c r="C2114" s="87">
        <v>9415.77</v>
      </c>
    </row>
    <row r="2115" spans="1:3">
      <c r="A2115" s="86" t="s">
        <v>1732</v>
      </c>
      <c r="B2115" s="87">
        <v>1</v>
      </c>
      <c r="C2115" s="87">
        <v>3438.89</v>
      </c>
    </row>
    <row r="2116" spans="1:3">
      <c r="A2116" s="86" t="s">
        <v>377</v>
      </c>
      <c r="B2116" s="87">
        <v>1</v>
      </c>
      <c r="C2116" s="87">
        <v>3724.42</v>
      </c>
    </row>
    <row r="2117" spans="1:3">
      <c r="A2117" s="86" t="s">
        <v>1733</v>
      </c>
      <c r="B2117" s="87">
        <v>0</v>
      </c>
      <c r="C2117" s="87">
        <v>194.31</v>
      </c>
    </row>
    <row r="2118" spans="1:3">
      <c r="A2118" s="86" t="s">
        <v>35</v>
      </c>
      <c r="B2118" s="87">
        <v>0</v>
      </c>
      <c r="C2118" s="87">
        <v>2677.56</v>
      </c>
    </row>
    <row r="2119" spans="1:3">
      <c r="A2119" s="86" t="s">
        <v>1734</v>
      </c>
      <c r="B2119" s="87">
        <v>2</v>
      </c>
      <c r="C2119" s="87">
        <v>246.73</v>
      </c>
    </row>
    <row r="2120" spans="1:3">
      <c r="A2120" s="86" t="s">
        <v>360</v>
      </c>
      <c r="B2120" s="87">
        <v>1</v>
      </c>
      <c r="C2120" s="87">
        <v>3347.61</v>
      </c>
    </row>
    <row r="2121" spans="1:3">
      <c r="A2121" s="86" t="s">
        <v>346</v>
      </c>
      <c r="B2121" s="87">
        <v>0</v>
      </c>
      <c r="C2121" s="87">
        <v>2122.52</v>
      </c>
    </row>
    <row r="2122" spans="1:3">
      <c r="A2122" s="86" t="s">
        <v>378</v>
      </c>
      <c r="B2122" s="87">
        <v>1</v>
      </c>
      <c r="C2122" s="87">
        <v>3467.98</v>
      </c>
    </row>
    <row r="2123" spans="1:3">
      <c r="A2123" s="86" t="s">
        <v>105</v>
      </c>
      <c r="B2123" s="87">
        <v>0</v>
      </c>
      <c r="C2123" s="87">
        <v>1812.88</v>
      </c>
    </row>
    <row r="2124" spans="1:3">
      <c r="A2124" s="86" t="s">
        <v>376</v>
      </c>
      <c r="B2124" s="87">
        <v>1</v>
      </c>
      <c r="C2124" s="87">
        <v>3798.42</v>
      </c>
    </row>
    <row r="2125" spans="1:3">
      <c r="A2125" s="86" t="s">
        <v>387</v>
      </c>
      <c r="B2125" s="87">
        <v>0</v>
      </c>
      <c r="C2125" s="87">
        <v>592.75</v>
      </c>
    </row>
    <row r="2126" spans="1:3">
      <c r="A2126" s="86" t="s">
        <v>341</v>
      </c>
      <c r="B2126" s="87">
        <v>0</v>
      </c>
      <c r="C2126" s="87">
        <v>2065.81</v>
      </c>
    </row>
    <row r="2127" spans="1:3">
      <c r="A2127" s="86" t="s">
        <v>257</v>
      </c>
      <c r="B2127" s="87">
        <v>2</v>
      </c>
      <c r="C2127" s="87">
        <v>6120.1</v>
      </c>
    </row>
    <row r="2128" spans="1:3">
      <c r="A2128" s="86" t="s">
        <v>685</v>
      </c>
      <c r="B2128" s="87">
        <v>0</v>
      </c>
      <c r="C2128" s="87">
        <v>592.55999999999995</v>
      </c>
    </row>
    <row r="2129" spans="1:3">
      <c r="A2129" s="86" t="s">
        <v>276</v>
      </c>
      <c r="B2129" s="87">
        <v>2</v>
      </c>
      <c r="C2129" s="87">
        <v>492.48</v>
      </c>
    </row>
    <row r="2130" spans="1:3">
      <c r="A2130" s="86" t="s">
        <v>218</v>
      </c>
      <c r="B2130" s="87">
        <v>0</v>
      </c>
      <c r="C2130" s="87">
        <v>377.15</v>
      </c>
    </row>
    <row r="2131" spans="1:3">
      <c r="A2131" s="86" t="s">
        <v>339</v>
      </c>
      <c r="B2131" s="87">
        <v>2</v>
      </c>
      <c r="C2131" s="87">
        <v>535.66999999999996</v>
      </c>
    </row>
    <row r="2132" spans="1:3">
      <c r="A2132" s="86" t="s">
        <v>33</v>
      </c>
      <c r="B2132" s="87">
        <v>0</v>
      </c>
      <c r="C2132" s="87">
        <v>3594.84</v>
      </c>
    </row>
    <row r="2133" spans="1:3">
      <c r="A2133" s="86" t="s">
        <v>681</v>
      </c>
      <c r="B2133" s="87">
        <v>0</v>
      </c>
      <c r="C2133" s="87">
        <v>596.66</v>
      </c>
    </row>
    <row r="2134" spans="1:3">
      <c r="A2134" s="86" t="s">
        <v>309</v>
      </c>
      <c r="B2134" s="87">
        <v>0</v>
      </c>
      <c r="C2134" s="87">
        <v>360.86</v>
      </c>
    </row>
    <row r="2135" spans="1:3">
      <c r="A2135" s="86" t="s">
        <v>334</v>
      </c>
      <c r="B2135" s="87">
        <v>2</v>
      </c>
      <c r="C2135" s="87">
        <v>594.23</v>
      </c>
    </row>
    <row r="2136" spans="1:3">
      <c r="A2136" s="86" t="s">
        <v>266</v>
      </c>
      <c r="B2136" s="87">
        <v>0</v>
      </c>
      <c r="C2136" s="87">
        <v>654.53</v>
      </c>
    </row>
    <row r="2137" spans="1:3">
      <c r="A2137" s="86" t="s">
        <v>1735</v>
      </c>
      <c r="B2137" s="87">
        <v>0</v>
      </c>
      <c r="C2137" s="87">
        <v>642.39</v>
      </c>
    </row>
    <row r="2138" spans="1:3">
      <c r="A2138" s="86" t="s">
        <v>304</v>
      </c>
      <c r="B2138" s="87">
        <v>0</v>
      </c>
      <c r="C2138" s="87">
        <v>360.66</v>
      </c>
    </row>
    <row r="2139" spans="1:3">
      <c r="A2139" s="86" t="s">
        <v>310</v>
      </c>
      <c r="B2139" s="87">
        <v>2</v>
      </c>
      <c r="C2139" s="87">
        <v>390.2</v>
      </c>
    </row>
    <row r="2140" spans="1:3">
      <c r="A2140" s="86" t="s">
        <v>349</v>
      </c>
      <c r="B2140" s="87">
        <v>2</v>
      </c>
      <c r="C2140" s="87">
        <v>3121.55</v>
      </c>
    </row>
    <row r="2141" spans="1:3">
      <c r="A2141" s="86" t="s">
        <v>440</v>
      </c>
      <c r="B2141" s="87">
        <v>3</v>
      </c>
      <c r="C2141" s="87">
        <v>5408.35</v>
      </c>
    </row>
    <row r="2142" spans="1:3">
      <c r="A2142" s="86" t="s">
        <v>70</v>
      </c>
      <c r="B2142" s="87">
        <v>0</v>
      </c>
      <c r="C2142" s="87">
        <v>2563.89</v>
      </c>
    </row>
    <row r="2143" spans="1:3">
      <c r="A2143" s="86" t="s">
        <v>267</v>
      </c>
      <c r="B2143" s="87">
        <v>0</v>
      </c>
      <c r="C2143" s="87">
        <v>654.96</v>
      </c>
    </row>
    <row r="2144" spans="1:3">
      <c r="A2144" s="86" t="s">
        <v>447</v>
      </c>
      <c r="B2144" s="87">
        <v>0</v>
      </c>
      <c r="C2144" s="87">
        <v>621.05999999999995</v>
      </c>
    </row>
    <row r="2145" spans="1:3">
      <c r="A2145" s="86" t="s">
        <v>342</v>
      </c>
      <c r="B2145" s="87">
        <v>0</v>
      </c>
      <c r="C2145" s="87">
        <v>2065.4499999999998</v>
      </c>
    </row>
    <row r="2146" spans="1:3">
      <c r="A2146" s="86" t="s">
        <v>458</v>
      </c>
      <c r="B2146" s="87">
        <v>4</v>
      </c>
      <c r="C2146" s="87">
        <v>4089.32</v>
      </c>
    </row>
    <row r="2147" spans="1:3">
      <c r="A2147" s="86" t="s">
        <v>75</v>
      </c>
      <c r="B2147" s="87">
        <v>0</v>
      </c>
      <c r="C2147" s="87">
        <v>2572.02</v>
      </c>
    </row>
    <row r="2148" spans="1:3">
      <c r="A2148" s="86" t="s">
        <v>265</v>
      </c>
      <c r="B2148" s="87">
        <v>0</v>
      </c>
      <c r="C2148" s="87">
        <v>603.96</v>
      </c>
    </row>
    <row r="2149" spans="1:3">
      <c r="A2149" s="86" t="s">
        <v>335</v>
      </c>
      <c r="B2149" s="87">
        <v>2</v>
      </c>
      <c r="C2149" s="87">
        <v>523.24</v>
      </c>
    </row>
    <row r="2150" spans="1:3">
      <c r="A2150" s="86" t="s">
        <v>602</v>
      </c>
      <c r="B2150" s="87">
        <v>2</v>
      </c>
      <c r="C2150" s="87">
        <v>2962.19</v>
      </c>
    </row>
    <row r="2151" spans="1:3">
      <c r="A2151" s="86" t="s">
        <v>242</v>
      </c>
      <c r="B2151" s="87">
        <v>2</v>
      </c>
      <c r="C2151" s="87">
        <v>3703.98</v>
      </c>
    </row>
    <row r="2152" spans="1:3">
      <c r="A2152" s="86" t="s">
        <v>69</v>
      </c>
      <c r="B2152" s="87">
        <v>0</v>
      </c>
      <c r="C2152" s="87">
        <v>2470.59</v>
      </c>
    </row>
    <row r="2153" spans="1:3">
      <c r="A2153" s="86" t="s">
        <v>264</v>
      </c>
      <c r="B2153" s="87">
        <v>0</v>
      </c>
      <c r="C2153" s="87">
        <v>603.65</v>
      </c>
    </row>
    <row r="2154" spans="1:3">
      <c r="A2154" s="86" t="s">
        <v>591</v>
      </c>
      <c r="B2154" s="87">
        <v>2</v>
      </c>
      <c r="C2154" s="87">
        <v>3223.91</v>
      </c>
    </row>
    <row r="2155" spans="1:3">
      <c r="A2155" s="86" t="s">
        <v>186</v>
      </c>
      <c r="B2155" s="87">
        <v>12</v>
      </c>
      <c r="C2155" s="87">
        <v>17339.18</v>
      </c>
    </row>
    <row r="2156" spans="1:3">
      <c r="A2156" s="86" t="s">
        <v>300</v>
      </c>
      <c r="B2156" s="87">
        <v>2</v>
      </c>
      <c r="C2156" s="87">
        <v>3703.52</v>
      </c>
    </row>
    <row r="2157" spans="1:3">
      <c r="A2157" s="86" t="s">
        <v>82</v>
      </c>
      <c r="B2157" s="87">
        <v>0</v>
      </c>
      <c r="C2157" s="87">
        <v>2352.21</v>
      </c>
    </row>
    <row r="2158" spans="1:3">
      <c r="A2158" s="86" t="s">
        <v>185</v>
      </c>
      <c r="B2158" s="87">
        <v>3</v>
      </c>
      <c r="C2158" s="87">
        <v>3679.3</v>
      </c>
    </row>
    <row r="2159" spans="1:3">
      <c r="A2159" s="86" t="s">
        <v>459</v>
      </c>
      <c r="B2159" s="87">
        <v>4</v>
      </c>
      <c r="C2159" s="87">
        <v>8891.84</v>
      </c>
    </row>
    <row r="2160" spans="1:3">
      <c r="A2160" s="86" t="s">
        <v>110</v>
      </c>
      <c r="B2160" s="87">
        <v>0</v>
      </c>
      <c r="C2160" s="87">
        <v>1911.79</v>
      </c>
    </row>
    <row r="2161" spans="1:3">
      <c r="A2161" s="86" t="s">
        <v>682</v>
      </c>
      <c r="B2161" s="87">
        <v>0</v>
      </c>
      <c r="C2161" s="87">
        <v>596.54999999999995</v>
      </c>
    </row>
    <row r="2162" spans="1:3">
      <c r="A2162" s="86" t="s">
        <v>184</v>
      </c>
      <c r="B2162" s="87">
        <v>13</v>
      </c>
      <c r="C2162" s="87">
        <v>28816.86</v>
      </c>
    </row>
    <row r="2163" spans="1:3">
      <c r="A2163" s="86" t="s">
        <v>664</v>
      </c>
      <c r="B2163" s="87">
        <v>2</v>
      </c>
      <c r="C2163" s="87">
        <v>4722.8599999999997</v>
      </c>
    </row>
    <row r="2164" spans="1:3">
      <c r="A2164" s="86" t="s">
        <v>208</v>
      </c>
      <c r="B2164" s="87">
        <v>0</v>
      </c>
      <c r="C2164" s="87">
        <v>497.62</v>
      </c>
    </row>
    <row r="2165" spans="1:3">
      <c r="A2165" s="86" t="s">
        <v>79</v>
      </c>
      <c r="B2165" s="87">
        <v>0</v>
      </c>
      <c r="C2165" s="87">
        <v>2442.7800000000002</v>
      </c>
    </row>
    <row r="2166" spans="1:3">
      <c r="A2166" s="86" t="s">
        <v>637</v>
      </c>
      <c r="B2166" s="87">
        <v>2</v>
      </c>
      <c r="C2166" s="87">
        <v>5059.41</v>
      </c>
    </row>
    <row r="2167" spans="1:3">
      <c r="A2167" s="86" t="s">
        <v>1736</v>
      </c>
      <c r="B2167" s="87">
        <v>0</v>
      </c>
      <c r="C2167" s="87">
        <v>642.09</v>
      </c>
    </row>
    <row r="2168" spans="1:3">
      <c r="A2168" s="86" t="s">
        <v>115</v>
      </c>
      <c r="B2168" s="87">
        <v>1</v>
      </c>
      <c r="C2168" s="87">
        <v>89.79</v>
      </c>
    </row>
    <row r="2169" spans="1:3">
      <c r="A2169" s="86" t="s">
        <v>151</v>
      </c>
      <c r="B2169" s="87">
        <v>2</v>
      </c>
      <c r="C2169" s="87">
        <v>529.08000000000004</v>
      </c>
    </row>
    <row r="2170" spans="1:3">
      <c r="A2170" s="86" t="s">
        <v>530</v>
      </c>
      <c r="B2170" s="87">
        <v>0</v>
      </c>
      <c r="C2170" s="87">
        <v>2247.4</v>
      </c>
    </row>
    <row r="2171" spans="1:3">
      <c r="A2171" s="86" t="s">
        <v>428</v>
      </c>
      <c r="B2171" s="87">
        <v>2</v>
      </c>
      <c r="C2171" s="87">
        <v>5947.67</v>
      </c>
    </row>
    <row r="2172" spans="1:3">
      <c r="A2172" s="86" t="s">
        <v>212</v>
      </c>
      <c r="B2172" s="87">
        <v>1</v>
      </c>
      <c r="C2172" s="87">
        <v>189.94</v>
      </c>
    </row>
    <row r="2173" spans="1:3">
      <c r="A2173" s="86" t="s">
        <v>81</v>
      </c>
      <c r="B2173" s="87">
        <v>0</v>
      </c>
      <c r="C2173" s="87">
        <v>2565.1</v>
      </c>
    </row>
    <row r="2174" spans="1:3">
      <c r="A2174" s="86" t="s">
        <v>533</v>
      </c>
      <c r="B2174" s="87">
        <v>0</v>
      </c>
      <c r="C2174" s="87">
        <v>2346.44</v>
      </c>
    </row>
    <row r="2175" spans="1:3">
      <c r="A2175" s="86" t="s">
        <v>1737</v>
      </c>
      <c r="B2175" s="87">
        <v>0</v>
      </c>
      <c r="C2175" s="87">
        <v>95.82</v>
      </c>
    </row>
    <row r="2176" spans="1:3">
      <c r="A2176" s="86" t="s">
        <v>77</v>
      </c>
      <c r="B2176" s="87">
        <v>0</v>
      </c>
      <c r="C2176" s="87">
        <v>2541.33</v>
      </c>
    </row>
    <row r="2177" spans="1:3">
      <c r="A2177" s="86" t="s">
        <v>84</v>
      </c>
      <c r="B2177" s="87">
        <v>0</v>
      </c>
      <c r="C2177" s="87">
        <v>2407.16</v>
      </c>
    </row>
    <row r="2178" spans="1:3">
      <c r="A2178" s="86" t="s">
        <v>628</v>
      </c>
      <c r="B2178" s="87">
        <v>2</v>
      </c>
      <c r="C2178" s="87">
        <v>5144.7700000000004</v>
      </c>
    </row>
    <row r="2179" spans="1:3">
      <c r="A2179" s="86" t="s">
        <v>191</v>
      </c>
      <c r="B2179" s="87">
        <v>0</v>
      </c>
      <c r="C2179" s="87">
        <v>397.6</v>
      </c>
    </row>
    <row r="2180" spans="1:3">
      <c r="A2180" s="86" t="s">
        <v>162</v>
      </c>
      <c r="B2180" s="87">
        <v>3</v>
      </c>
      <c r="C2180" s="87">
        <v>6479.7</v>
      </c>
    </row>
    <row r="2181" spans="1:3">
      <c r="A2181" s="86" t="s">
        <v>460</v>
      </c>
      <c r="B2181" s="87">
        <v>4</v>
      </c>
      <c r="C2181" s="87">
        <v>9061.0400000000009</v>
      </c>
    </row>
    <row r="2182" spans="1:3">
      <c r="A2182" s="86" t="s">
        <v>336</v>
      </c>
      <c r="B2182" s="87">
        <v>2</v>
      </c>
      <c r="C2182" s="87">
        <v>728.65</v>
      </c>
    </row>
    <row r="2183" spans="1:3">
      <c r="A2183" s="86" t="s">
        <v>36</v>
      </c>
      <c r="B2183" s="87">
        <v>0</v>
      </c>
      <c r="C2183" s="87">
        <v>2162.65</v>
      </c>
    </row>
    <row r="2184" spans="1:3">
      <c r="A2184" s="86" t="s">
        <v>116</v>
      </c>
      <c r="B2184" s="87">
        <v>0</v>
      </c>
      <c r="C2184" s="87">
        <v>39.619999999999997</v>
      </c>
    </row>
    <row r="2185" spans="1:3">
      <c r="A2185" s="86" t="s">
        <v>163</v>
      </c>
      <c r="B2185" s="87">
        <v>12</v>
      </c>
      <c r="C2185" s="87">
        <v>20203.7</v>
      </c>
    </row>
    <row r="2186" spans="1:3">
      <c r="A2186" s="86" t="s">
        <v>83</v>
      </c>
      <c r="B2186" s="87">
        <v>0</v>
      </c>
      <c r="C2186" s="87">
        <v>2542.31</v>
      </c>
    </row>
    <row r="2187" spans="1:3">
      <c r="A2187" s="86" t="s">
        <v>414</v>
      </c>
      <c r="B2187" s="87">
        <v>2</v>
      </c>
      <c r="C2187" s="87">
        <v>2736.56</v>
      </c>
    </row>
    <row r="2188" spans="1:3">
      <c r="A2188" s="86" t="s">
        <v>214</v>
      </c>
      <c r="B2188" s="87">
        <v>0</v>
      </c>
      <c r="C2188" s="87">
        <v>713.22</v>
      </c>
    </row>
    <row r="2189" spans="1:3">
      <c r="A2189" s="86" t="s">
        <v>74</v>
      </c>
      <c r="B2189" s="87">
        <v>0</v>
      </c>
      <c r="C2189" s="87">
        <v>2617.12</v>
      </c>
    </row>
    <row r="2190" spans="1:3">
      <c r="A2190" s="86" t="s">
        <v>217</v>
      </c>
      <c r="B2190" s="87">
        <v>3</v>
      </c>
      <c r="C2190" s="87">
        <v>3133.61</v>
      </c>
    </row>
    <row r="2191" spans="1:3">
      <c r="A2191" s="86" t="s">
        <v>194</v>
      </c>
      <c r="B2191" s="87">
        <v>0</v>
      </c>
      <c r="C2191" s="87">
        <v>410.38</v>
      </c>
    </row>
    <row r="2192" spans="1:3">
      <c r="A2192" s="86" t="s">
        <v>586</v>
      </c>
      <c r="B2192" s="87">
        <v>0</v>
      </c>
      <c r="C2192" s="87">
        <v>3244.23</v>
      </c>
    </row>
    <row r="2193" spans="1:3">
      <c r="A2193" s="86" t="s">
        <v>1738</v>
      </c>
      <c r="B2193" s="87">
        <v>0</v>
      </c>
      <c r="C2193" s="87">
        <v>587.79</v>
      </c>
    </row>
    <row r="2194" spans="1:3">
      <c r="A2194" s="86" t="s">
        <v>593</v>
      </c>
      <c r="B2194" s="87">
        <v>2</v>
      </c>
      <c r="C2194" s="87">
        <v>3224.28</v>
      </c>
    </row>
    <row r="2195" spans="1:3">
      <c r="A2195" s="86" t="s">
        <v>118</v>
      </c>
      <c r="B2195" s="87">
        <v>0</v>
      </c>
      <c r="C2195" s="87">
        <v>201.81</v>
      </c>
    </row>
    <row r="2196" spans="1:3">
      <c r="A2196" s="86" t="s">
        <v>203</v>
      </c>
      <c r="B2196" s="87">
        <v>0</v>
      </c>
      <c r="C2196" s="87">
        <v>586.22</v>
      </c>
    </row>
    <row r="2197" spans="1:3">
      <c r="A2197" s="86" t="s">
        <v>337</v>
      </c>
      <c r="B2197" s="87">
        <v>2</v>
      </c>
      <c r="C2197" s="87">
        <v>601.69000000000005</v>
      </c>
    </row>
    <row r="2198" spans="1:3">
      <c r="A2198" s="86" t="s">
        <v>78</v>
      </c>
      <c r="B2198" s="87">
        <v>0</v>
      </c>
      <c r="C2198" s="87">
        <v>2699.67</v>
      </c>
    </row>
    <row r="2199" spans="1:3">
      <c r="A2199" s="86" t="s">
        <v>1739</v>
      </c>
      <c r="B2199" s="87">
        <v>0</v>
      </c>
      <c r="C2199" s="87">
        <v>536.79</v>
      </c>
    </row>
    <row r="2200" spans="1:3">
      <c r="A2200" s="86" t="s">
        <v>117</v>
      </c>
      <c r="B2200" s="87">
        <v>0</v>
      </c>
      <c r="C2200" s="87">
        <v>68.849999999999994</v>
      </c>
    </row>
    <row r="2201" spans="1:3">
      <c r="A2201" s="86" t="s">
        <v>313</v>
      </c>
      <c r="B2201" s="87">
        <v>2</v>
      </c>
      <c r="C2201" s="87">
        <v>439.38</v>
      </c>
    </row>
    <row r="2202" spans="1:3">
      <c r="A2202" s="86" t="s">
        <v>209</v>
      </c>
      <c r="B2202" s="87">
        <v>1</v>
      </c>
      <c r="C2202" s="87">
        <v>60.79</v>
      </c>
    </row>
    <row r="2203" spans="1:3">
      <c r="A2203" s="86" t="s">
        <v>445</v>
      </c>
      <c r="B2203" s="87">
        <v>3</v>
      </c>
      <c r="C2203" s="87">
        <v>6015.65</v>
      </c>
    </row>
    <row r="2204" spans="1:3">
      <c r="A2204" s="86" t="s">
        <v>34</v>
      </c>
      <c r="B2204" s="87">
        <v>0</v>
      </c>
      <c r="C2204" s="87">
        <v>3020.47</v>
      </c>
    </row>
    <row r="2205" spans="1:3">
      <c r="A2205" s="86" t="s">
        <v>114</v>
      </c>
      <c r="B2205" s="87">
        <v>0</v>
      </c>
      <c r="C2205" s="87">
        <v>56.6</v>
      </c>
    </row>
    <row r="2206" spans="1:3">
      <c r="A2206" s="86" t="s">
        <v>207</v>
      </c>
      <c r="B2206" s="87">
        <v>0</v>
      </c>
      <c r="C2206" s="87">
        <v>489.96</v>
      </c>
    </row>
    <row r="2207" spans="1:3">
      <c r="A2207" s="86" t="s">
        <v>73</v>
      </c>
      <c r="B2207" s="87">
        <v>0</v>
      </c>
      <c r="C2207" s="87">
        <v>2585.06</v>
      </c>
    </row>
    <row r="2208" spans="1:3">
      <c r="A2208" s="86" t="s">
        <v>1740</v>
      </c>
      <c r="B2208" s="87">
        <v>0</v>
      </c>
      <c r="C2208" s="87">
        <v>176.11</v>
      </c>
    </row>
    <row r="2209" spans="1:3">
      <c r="A2209" s="86" t="s">
        <v>1741</v>
      </c>
      <c r="B2209" s="87">
        <v>5</v>
      </c>
      <c r="C2209" s="87">
        <v>16131.02</v>
      </c>
    </row>
    <row r="2210" spans="1:3">
      <c r="A2210" s="86" t="s">
        <v>626</v>
      </c>
      <c r="B2210" s="87">
        <v>2</v>
      </c>
      <c r="C2210" s="87">
        <v>2852.18</v>
      </c>
    </row>
    <row r="2211" spans="1:3">
      <c r="A2211" s="86" t="s">
        <v>1742</v>
      </c>
      <c r="B2211" s="87">
        <v>0</v>
      </c>
      <c r="C2211" s="87">
        <v>555.62</v>
      </c>
    </row>
    <row r="2212" spans="1:3">
      <c r="A2212" s="86" t="s">
        <v>176</v>
      </c>
      <c r="B2212" s="87">
        <v>0</v>
      </c>
      <c r="C2212" s="87">
        <v>125.3</v>
      </c>
    </row>
    <row r="2213" spans="1:3">
      <c r="A2213" s="86" t="s">
        <v>1743</v>
      </c>
      <c r="B2213" s="87">
        <v>5</v>
      </c>
      <c r="C2213" s="87">
        <v>16206.5</v>
      </c>
    </row>
    <row r="2214" spans="1:3">
      <c r="A2214" s="86" t="s">
        <v>456</v>
      </c>
      <c r="B2214" s="87">
        <v>5</v>
      </c>
      <c r="C2214" s="87">
        <v>12941.54</v>
      </c>
    </row>
    <row r="2215" spans="1:3">
      <c r="A2215" s="86" t="s">
        <v>72</v>
      </c>
      <c r="B2215" s="87">
        <v>0</v>
      </c>
      <c r="C2215" s="87">
        <v>2570.48</v>
      </c>
    </row>
    <row r="2216" spans="1:3">
      <c r="A2216" s="86" t="s">
        <v>588</v>
      </c>
      <c r="B2216" s="87">
        <v>0</v>
      </c>
      <c r="C2216" s="87">
        <v>2972.1</v>
      </c>
    </row>
    <row r="2217" spans="1:3">
      <c r="A2217" s="86" t="s">
        <v>324</v>
      </c>
      <c r="B2217" s="87">
        <v>3</v>
      </c>
      <c r="C2217" s="87">
        <v>594.95000000000005</v>
      </c>
    </row>
    <row r="2218" spans="1:3">
      <c r="A2218" s="86" t="s">
        <v>71</v>
      </c>
      <c r="B2218" s="87">
        <v>0</v>
      </c>
      <c r="C2218" s="87">
        <v>2540.94</v>
      </c>
    </row>
    <row r="2219" spans="1:3">
      <c r="A2219" s="86" t="s">
        <v>1744</v>
      </c>
      <c r="B2219" s="87">
        <v>0</v>
      </c>
      <c r="C2219" s="87">
        <v>587.28</v>
      </c>
    </row>
    <row r="2220" spans="1:3">
      <c r="A2220" s="86" t="s">
        <v>614</v>
      </c>
      <c r="B2220" s="87">
        <v>2</v>
      </c>
      <c r="C2220" s="87">
        <v>2833.58</v>
      </c>
    </row>
    <row r="2221" spans="1:3">
      <c r="A2221" s="86" t="s">
        <v>535</v>
      </c>
      <c r="B2221" s="87">
        <v>0</v>
      </c>
      <c r="C2221" s="87">
        <v>2298.62</v>
      </c>
    </row>
    <row r="2222" spans="1:3">
      <c r="A2222" s="86" t="s">
        <v>616</v>
      </c>
      <c r="B2222" s="87">
        <v>2</v>
      </c>
      <c r="C2222" s="87">
        <v>2834.52</v>
      </c>
    </row>
    <row r="2223" spans="1:3">
      <c r="A2223" s="86" t="s">
        <v>222</v>
      </c>
      <c r="B2223" s="87">
        <v>0</v>
      </c>
      <c r="C2223" s="87">
        <v>211.89</v>
      </c>
    </row>
    <row r="2224" spans="1:3">
      <c r="A2224" s="86" t="s">
        <v>446</v>
      </c>
      <c r="B2224" s="87">
        <v>3</v>
      </c>
      <c r="C2224" s="87">
        <v>6835.5</v>
      </c>
    </row>
    <row r="2225" spans="1:3">
      <c r="A2225" s="86" t="s">
        <v>43</v>
      </c>
      <c r="B2225" s="87">
        <v>0</v>
      </c>
      <c r="C2225" s="87">
        <v>3020.57</v>
      </c>
    </row>
    <row r="2226" spans="1:3">
      <c r="A2226" s="86" t="s">
        <v>649</v>
      </c>
      <c r="B2226" s="87">
        <v>2</v>
      </c>
      <c r="C2226" s="87">
        <v>4821.33</v>
      </c>
    </row>
    <row r="2227" spans="1:3">
      <c r="A2227" s="86" t="s">
        <v>44</v>
      </c>
      <c r="B2227" s="87">
        <v>0</v>
      </c>
      <c r="C2227" s="87">
        <v>2677.49</v>
      </c>
    </row>
    <row r="2228" spans="1:3">
      <c r="A2228" s="86" t="s">
        <v>177</v>
      </c>
      <c r="B2228" s="87">
        <v>2</v>
      </c>
      <c r="C2228" s="87">
        <v>364.06</v>
      </c>
    </row>
    <row r="2229" spans="1:3">
      <c r="A2229" s="86" t="s">
        <v>45</v>
      </c>
      <c r="B2229" s="87">
        <v>0</v>
      </c>
      <c r="C2229" s="87">
        <v>2163.37</v>
      </c>
    </row>
    <row r="2230" spans="1:3">
      <c r="A2230" s="86" t="s">
        <v>613</v>
      </c>
      <c r="B2230" s="87">
        <v>2</v>
      </c>
      <c r="C2230" s="87">
        <v>2833.34</v>
      </c>
    </row>
    <row r="2231" spans="1:3">
      <c r="A2231" s="86" t="s">
        <v>175</v>
      </c>
      <c r="B2231" s="87">
        <v>2</v>
      </c>
      <c r="C2231" s="87">
        <v>361.99</v>
      </c>
    </row>
    <row r="2232" spans="1:3">
      <c r="A2232" s="86" t="s">
        <v>46</v>
      </c>
      <c r="B2232" s="87">
        <v>0</v>
      </c>
      <c r="C2232" s="87">
        <v>2025.14</v>
      </c>
    </row>
    <row r="2233" spans="1:3">
      <c r="A2233" s="86" t="s">
        <v>601</v>
      </c>
      <c r="B2233" s="87">
        <v>2</v>
      </c>
      <c r="C2233" s="87">
        <v>2962</v>
      </c>
    </row>
    <row r="2234" spans="1:3">
      <c r="A2234" s="86" t="s">
        <v>174</v>
      </c>
      <c r="B2234" s="87">
        <v>0</v>
      </c>
      <c r="C2234" s="87">
        <v>103.43</v>
      </c>
    </row>
    <row r="2235" spans="1:3">
      <c r="A2235" s="86" t="s">
        <v>47</v>
      </c>
      <c r="B2235" s="87">
        <v>0</v>
      </c>
      <c r="C2235" s="87">
        <v>2310.21</v>
      </c>
    </row>
    <row r="2236" spans="1:3">
      <c r="A2236" s="86" t="s">
        <v>1747</v>
      </c>
      <c r="B2236" s="87">
        <v>0</v>
      </c>
      <c r="C2236" s="87">
        <v>536.9</v>
      </c>
    </row>
    <row r="2237" spans="1:3">
      <c r="A2237" s="86" t="s">
        <v>673</v>
      </c>
      <c r="B2237" s="87">
        <v>2</v>
      </c>
      <c r="C2237" s="87">
        <v>4948.3500000000004</v>
      </c>
    </row>
    <row r="2238" spans="1:3">
      <c r="A2238" s="86" t="s">
        <v>48</v>
      </c>
      <c r="B2238" s="87">
        <v>0</v>
      </c>
      <c r="C2238" s="87">
        <v>2812.73</v>
      </c>
    </row>
    <row r="2239" spans="1:3">
      <c r="A2239" s="86" t="s">
        <v>49</v>
      </c>
      <c r="B2239" s="87">
        <v>0</v>
      </c>
      <c r="C2239" s="87">
        <v>3180.52</v>
      </c>
    </row>
    <row r="2240" spans="1:3">
      <c r="A2240" s="86" t="s">
        <v>1748</v>
      </c>
      <c r="B2240" s="87">
        <v>0</v>
      </c>
      <c r="C2240" s="87">
        <v>555.77</v>
      </c>
    </row>
    <row r="2241" spans="1:3">
      <c r="A2241" s="86" t="s">
        <v>640</v>
      </c>
      <c r="B2241" s="87">
        <v>2</v>
      </c>
      <c r="C2241" s="87">
        <v>4928.12</v>
      </c>
    </row>
    <row r="2242" spans="1:3">
      <c r="A2242" s="86" t="s">
        <v>178</v>
      </c>
      <c r="B2242" s="87">
        <v>0</v>
      </c>
      <c r="C2242" s="87">
        <v>114.3</v>
      </c>
    </row>
    <row r="2243" spans="1:3">
      <c r="A2243" s="86" t="s">
        <v>50</v>
      </c>
      <c r="B2243" s="87">
        <v>0</v>
      </c>
      <c r="C2243" s="87">
        <v>2146.27</v>
      </c>
    </row>
    <row r="2244" spans="1:3">
      <c r="A2244" s="86" t="s">
        <v>652</v>
      </c>
      <c r="B2244" s="87">
        <v>2</v>
      </c>
      <c r="C2244" s="87">
        <v>4698.17</v>
      </c>
    </row>
    <row r="2245" spans="1:3">
      <c r="A2245" s="86" t="s">
        <v>585</v>
      </c>
      <c r="B2245" s="87">
        <v>0</v>
      </c>
      <c r="C2245" s="87">
        <v>3243.97</v>
      </c>
    </row>
    <row r="2246" spans="1:3">
      <c r="A2246" s="86" t="s">
        <v>473</v>
      </c>
      <c r="B2246" s="87">
        <v>0</v>
      </c>
      <c r="C2246" s="87">
        <v>3693.83</v>
      </c>
    </row>
    <row r="2247" spans="1:3">
      <c r="A2247" s="86" t="s">
        <v>512</v>
      </c>
      <c r="B2247" s="87">
        <v>0</v>
      </c>
      <c r="C2247" s="87">
        <v>2593.64</v>
      </c>
    </row>
    <row r="2248" spans="1:3">
      <c r="A2248" s="86" t="s">
        <v>161</v>
      </c>
      <c r="B2248" s="87">
        <v>0</v>
      </c>
      <c r="C2248" s="87">
        <v>264.18</v>
      </c>
    </row>
    <row r="2249" spans="1:3">
      <c r="A2249" s="86" t="s">
        <v>1749</v>
      </c>
      <c r="B2249" s="87">
        <v>0</v>
      </c>
      <c r="C2249" s="87">
        <v>180.81</v>
      </c>
    </row>
    <row r="2250" spans="1:3">
      <c r="A2250" s="86" t="s">
        <v>42</v>
      </c>
      <c r="B2250" s="87">
        <v>0</v>
      </c>
      <c r="C2250" s="87">
        <v>3594.26</v>
      </c>
    </row>
    <row r="2251" spans="1:3">
      <c r="A2251" s="86" t="s">
        <v>663</v>
      </c>
      <c r="B2251" s="87">
        <v>2</v>
      </c>
      <c r="C2251" s="87">
        <v>4723.37</v>
      </c>
    </row>
    <row r="2252" spans="1:3">
      <c r="A2252" s="86" t="s">
        <v>529</v>
      </c>
      <c r="B2252" s="87">
        <v>0</v>
      </c>
      <c r="C2252" s="87">
        <v>3353.4</v>
      </c>
    </row>
    <row r="2253" spans="1:3">
      <c r="A2253" s="86" t="s">
        <v>650</v>
      </c>
      <c r="B2253" s="87">
        <v>2</v>
      </c>
      <c r="C2253" s="87">
        <v>4821.09</v>
      </c>
    </row>
    <row r="2254" spans="1:3">
      <c r="A2254" s="86" t="s">
        <v>1750</v>
      </c>
      <c r="B2254" s="87">
        <v>0</v>
      </c>
      <c r="C2254" s="87">
        <v>245.96</v>
      </c>
    </row>
    <row r="2255" spans="1:3">
      <c r="A2255" s="86" t="s">
        <v>497</v>
      </c>
      <c r="B2255" s="87">
        <v>0</v>
      </c>
      <c r="C2255" s="87">
        <v>2277.31</v>
      </c>
    </row>
    <row r="2256" spans="1:3">
      <c r="A2256" s="86" t="s">
        <v>508</v>
      </c>
      <c r="B2256" s="87">
        <v>0</v>
      </c>
      <c r="C2256" s="87">
        <v>2534.98</v>
      </c>
    </row>
    <row r="2257" spans="1:3">
      <c r="A2257" s="86" t="s">
        <v>333</v>
      </c>
      <c r="B2257" s="87">
        <v>2</v>
      </c>
      <c r="C2257" s="87">
        <v>595.80999999999995</v>
      </c>
    </row>
    <row r="2258" spans="1:3">
      <c r="A2258" s="86" t="s">
        <v>521</v>
      </c>
      <c r="B2258" s="87">
        <v>0</v>
      </c>
      <c r="C2258" s="87">
        <v>2946.96</v>
      </c>
    </row>
    <row r="2259" spans="1:3">
      <c r="A2259" s="86" t="s">
        <v>1751</v>
      </c>
      <c r="B2259" s="87">
        <v>0</v>
      </c>
      <c r="C2259" s="87">
        <v>106.51</v>
      </c>
    </row>
    <row r="2260" spans="1:3">
      <c r="A2260" s="86" t="s">
        <v>520</v>
      </c>
      <c r="B2260" s="87">
        <v>0</v>
      </c>
      <c r="C2260" s="87">
        <v>3065.31</v>
      </c>
    </row>
    <row r="2261" spans="1:3">
      <c r="A2261" s="86" t="s">
        <v>615</v>
      </c>
      <c r="B2261" s="87">
        <v>2</v>
      </c>
      <c r="C2261" s="87">
        <v>2834.26</v>
      </c>
    </row>
    <row r="2262" spans="1:3">
      <c r="A2262" s="86" t="s">
        <v>481</v>
      </c>
      <c r="B2262" s="87">
        <v>0</v>
      </c>
      <c r="C2262" s="87">
        <v>3099.93</v>
      </c>
    </row>
    <row r="2263" spans="1:3">
      <c r="A2263" s="86" t="s">
        <v>587</v>
      </c>
      <c r="B2263" s="87">
        <v>0</v>
      </c>
      <c r="C2263" s="87">
        <v>2972.15</v>
      </c>
    </row>
    <row r="2264" spans="1:3">
      <c r="A2264" s="86" t="s">
        <v>514</v>
      </c>
      <c r="B2264" s="87">
        <v>0</v>
      </c>
      <c r="C2264" s="87">
        <v>2939.73</v>
      </c>
    </row>
    <row r="2265" spans="1:3">
      <c r="A2265" s="86" t="s">
        <v>255</v>
      </c>
      <c r="B2265" s="87">
        <v>0</v>
      </c>
      <c r="C2265" s="87">
        <v>158.44999999999999</v>
      </c>
    </row>
    <row r="2266" spans="1:3">
      <c r="A2266" s="86" t="s">
        <v>493</v>
      </c>
      <c r="B2266" s="87">
        <v>0</v>
      </c>
      <c r="C2266" s="87">
        <v>2325.4699999999998</v>
      </c>
    </row>
    <row r="2267" spans="1:3">
      <c r="A2267" s="86" t="s">
        <v>422</v>
      </c>
      <c r="B2267" s="87">
        <v>3</v>
      </c>
      <c r="C2267" s="87">
        <v>5949.45</v>
      </c>
    </row>
    <row r="2268" spans="1:3">
      <c r="A2268" s="86" t="s">
        <v>505</v>
      </c>
      <c r="B2268" s="87">
        <v>0</v>
      </c>
      <c r="C2268" s="87">
        <v>2142.2199999999998</v>
      </c>
    </row>
    <row r="2269" spans="1:3">
      <c r="A2269" s="86" t="s">
        <v>661</v>
      </c>
      <c r="B2269" s="87">
        <v>2</v>
      </c>
      <c r="C2269" s="87">
        <v>4657.45</v>
      </c>
    </row>
    <row r="2270" spans="1:3">
      <c r="A2270" s="86" t="s">
        <v>402</v>
      </c>
      <c r="B2270" s="87">
        <v>0</v>
      </c>
      <c r="C2270" s="87">
        <v>76.41</v>
      </c>
    </row>
    <row r="2271" spans="1:3">
      <c r="A2271" s="86" t="s">
        <v>475</v>
      </c>
      <c r="B2271" s="87">
        <v>0</v>
      </c>
      <c r="C2271" s="87">
        <v>3289.48</v>
      </c>
    </row>
    <row r="2272" spans="1:3">
      <c r="A2272" s="86" t="s">
        <v>638</v>
      </c>
      <c r="B2272" s="87">
        <v>2</v>
      </c>
      <c r="C2272" s="87">
        <v>5059.43</v>
      </c>
    </row>
    <row r="2273" spans="1:3">
      <c r="A2273" s="86" t="s">
        <v>511</v>
      </c>
      <c r="B2273" s="87">
        <v>0</v>
      </c>
      <c r="C2273" s="87">
        <v>2459.75</v>
      </c>
    </row>
    <row r="2274" spans="1:3">
      <c r="A2274" s="86" t="s">
        <v>1752</v>
      </c>
      <c r="B2274" s="87">
        <v>0</v>
      </c>
      <c r="C2274" s="87">
        <v>111.7</v>
      </c>
    </row>
    <row r="2275" spans="1:3">
      <c r="A2275" s="86" t="s">
        <v>662</v>
      </c>
      <c r="B2275" s="87">
        <v>2</v>
      </c>
      <c r="C2275" s="87">
        <v>4657.1400000000003</v>
      </c>
    </row>
    <row r="2276" spans="1:3">
      <c r="A2276" s="86" t="s">
        <v>501</v>
      </c>
      <c r="B2276" s="87">
        <v>0</v>
      </c>
      <c r="C2276" s="87">
        <v>2238.89</v>
      </c>
    </row>
    <row r="2277" spans="1:3">
      <c r="A2277" s="86" t="s">
        <v>405</v>
      </c>
      <c r="B2277" s="87">
        <v>4</v>
      </c>
      <c r="C2277" s="87">
        <v>5353.24</v>
      </c>
    </row>
    <row r="2278" spans="1:3">
      <c r="A2278" s="86" t="s">
        <v>472</v>
      </c>
      <c r="B2278" s="87">
        <v>0</v>
      </c>
      <c r="C2278" s="87">
        <v>3756.34</v>
      </c>
    </row>
    <row r="2279" spans="1:3">
      <c r="A2279" s="86" t="s">
        <v>403</v>
      </c>
      <c r="B2279" s="87">
        <v>0</v>
      </c>
      <c r="C2279" s="87">
        <v>73.92</v>
      </c>
    </row>
    <row r="2280" spans="1:3">
      <c r="A2280" s="86" t="s">
        <v>409</v>
      </c>
      <c r="B2280" s="87">
        <v>3</v>
      </c>
      <c r="C2280" s="87">
        <v>2841.81</v>
      </c>
    </row>
    <row r="2281" spans="1:3">
      <c r="A2281" s="86" t="s">
        <v>489</v>
      </c>
      <c r="B2281" s="87">
        <v>0</v>
      </c>
      <c r="C2281" s="87">
        <v>2750.59</v>
      </c>
    </row>
    <row r="2282" spans="1:3">
      <c r="A2282" s="86" t="s">
        <v>625</v>
      </c>
      <c r="B2282" s="87">
        <v>2</v>
      </c>
      <c r="C2282" s="87">
        <v>2852.44</v>
      </c>
    </row>
    <row r="2283" spans="1:3">
      <c r="A2283" s="86" t="s">
        <v>1753</v>
      </c>
      <c r="B2283" s="87">
        <v>3</v>
      </c>
      <c r="C2283" s="87">
        <v>448.84</v>
      </c>
    </row>
    <row r="2284" spans="1:3">
      <c r="A2284" s="86" t="s">
        <v>471</v>
      </c>
      <c r="B2284" s="87">
        <v>0</v>
      </c>
      <c r="C2284" s="87">
        <v>3818.59</v>
      </c>
    </row>
    <row r="2285" spans="1:3">
      <c r="A2285" s="86" t="s">
        <v>639</v>
      </c>
      <c r="B2285" s="87">
        <v>2</v>
      </c>
      <c r="C2285" s="87">
        <v>4928.6000000000004</v>
      </c>
    </row>
    <row r="2286" spans="1:3">
      <c r="A2286" s="86" t="s">
        <v>485</v>
      </c>
      <c r="B2286" s="87">
        <v>0</v>
      </c>
      <c r="C2286" s="87">
        <v>2899.64</v>
      </c>
    </row>
    <row r="2287" spans="1:3">
      <c r="A2287" s="86" t="s">
        <v>525</v>
      </c>
      <c r="B2287" s="87">
        <v>0</v>
      </c>
      <c r="C2287" s="87">
        <v>3401.42</v>
      </c>
    </row>
    <row r="2288" spans="1:3">
      <c r="A2288" s="86" t="s">
        <v>674</v>
      </c>
      <c r="B2288" s="87">
        <v>2</v>
      </c>
      <c r="C2288" s="87">
        <v>4948.54</v>
      </c>
    </row>
    <row r="2289" spans="1:3">
      <c r="A2289" s="86" t="s">
        <v>153</v>
      </c>
      <c r="B2289" s="87">
        <v>8</v>
      </c>
      <c r="C2289" s="87">
        <v>21895.77</v>
      </c>
    </row>
    <row r="2290" spans="1:3">
      <c r="A2290" s="86" t="s">
        <v>507</v>
      </c>
      <c r="B2290" s="87">
        <v>0</v>
      </c>
      <c r="C2290" s="87">
        <v>2486.81</v>
      </c>
    </row>
    <row r="2291" spans="1:3">
      <c r="A2291" s="86" t="s">
        <v>415</v>
      </c>
      <c r="B2291" s="87">
        <v>2</v>
      </c>
      <c r="C2291" s="87">
        <v>2736.4</v>
      </c>
    </row>
    <row r="2292" spans="1:3">
      <c r="A2292" s="86" t="s">
        <v>307</v>
      </c>
      <c r="B2292" s="87">
        <v>4</v>
      </c>
      <c r="C2292" s="87">
        <v>780.74</v>
      </c>
    </row>
    <row r="2293" spans="1:3">
      <c r="A2293" s="86" t="s">
        <v>243</v>
      </c>
      <c r="B2293" s="87">
        <v>2</v>
      </c>
      <c r="C2293" s="87">
        <v>4239.58</v>
      </c>
    </row>
    <row r="2294" spans="1:3">
      <c r="A2294" s="86" t="s">
        <v>326</v>
      </c>
      <c r="B2294" s="87">
        <v>2</v>
      </c>
      <c r="C2294" s="87">
        <v>682.18</v>
      </c>
    </row>
    <row r="2295" spans="1:3">
      <c r="A2295" s="86" t="s">
        <v>469</v>
      </c>
      <c r="B2295" s="87">
        <v>0</v>
      </c>
      <c r="C2295" s="87">
        <v>3846.64</v>
      </c>
    </row>
    <row r="2296" spans="1:3">
      <c r="A2296" s="86" t="s">
        <v>627</v>
      </c>
      <c r="B2296" s="87">
        <v>2</v>
      </c>
      <c r="C2296" s="87">
        <v>5144.2700000000004</v>
      </c>
    </row>
    <row r="2297" spans="1:3">
      <c r="A2297" s="86" t="s">
        <v>1754</v>
      </c>
      <c r="B2297" s="87">
        <v>0</v>
      </c>
      <c r="C2297" s="87">
        <v>558.77</v>
      </c>
    </row>
    <row r="2298" spans="1:3">
      <c r="A2298" s="86" t="s">
        <v>248</v>
      </c>
      <c r="B2298" s="87">
        <v>2</v>
      </c>
      <c r="C2298" s="87">
        <v>4239.7299999999996</v>
      </c>
    </row>
    <row r="2299" spans="1:3">
      <c r="A2299" s="86" t="s">
        <v>492</v>
      </c>
      <c r="B2299" s="87">
        <v>0</v>
      </c>
      <c r="C2299" s="87">
        <v>2372.59</v>
      </c>
    </row>
    <row r="2300" spans="1:3">
      <c r="A2300" s="86" t="s">
        <v>383</v>
      </c>
      <c r="B2300" s="87">
        <v>0</v>
      </c>
      <c r="C2300" s="87">
        <v>509.58</v>
      </c>
    </row>
    <row r="2301" spans="1:3">
      <c r="A2301" s="86" t="s">
        <v>250</v>
      </c>
      <c r="B2301" s="87">
        <v>0</v>
      </c>
      <c r="C2301" s="87">
        <v>108.92</v>
      </c>
    </row>
    <row r="2302" spans="1:3">
      <c r="A2302" s="86" t="s">
        <v>523</v>
      </c>
      <c r="B2302" s="87">
        <v>0</v>
      </c>
      <c r="C2302" s="87">
        <v>3337.66</v>
      </c>
    </row>
    <row r="2303" spans="1:3">
      <c r="A2303" s="86" t="s">
        <v>651</v>
      </c>
      <c r="B2303" s="87">
        <v>2</v>
      </c>
      <c r="C2303" s="87">
        <v>4698.22</v>
      </c>
    </row>
    <row r="2304" spans="1:3">
      <c r="A2304" s="86" t="s">
        <v>130</v>
      </c>
      <c r="B2304" s="87">
        <v>0</v>
      </c>
      <c r="C2304" s="87">
        <v>111.82</v>
      </c>
    </row>
    <row r="2305" spans="1:3">
      <c r="A2305" s="86" t="s">
        <v>382</v>
      </c>
      <c r="B2305" s="87">
        <v>0</v>
      </c>
      <c r="C2305" s="87">
        <v>509.93</v>
      </c>
    </row>
    <row r="2306" spans="1:3">
      <c r="A2306" s="86" t="s">
        <v>491</v>
      </c>
      <c r="B2306" s="87">
        <v>0</v>
      </c>
      <c r="C2306" s="87">
        <v>2265.85</v>
      </c>
    </row>
    <row r="2307" spans="1:3">
      <c r="A2307" s="86" t="s">
        <v>603</v>
      </c>
      <c r="B2307" s="87">
        <v>2</v>
      </c>
      <c r="C2307" s="87">
        <v>2897.78</v>
      </c>
    </row>
    <row r="2308" spans="1:3">
      <c r="A2308" s="86" t="s">
        <v>1755</v>
      </c>
      <c r="B2308" s="87">
        <v>0</v>
      </c>
      <c r="C2308" s="87">
        <v>558.66</v>
      </c>
    </row>
    <row r="2309" spans="1:3">
      <c r="A2309" s="86" t="s">
        <v>503</v>
      </c>
      <c r="B2309" s="87">
        <v>0</v>
      </c>
      <c r="C2309" s="87">
        <v>2254.34</v>
      </c>
    </row>
    <row r="2310" spans="1:3">
      <c r="A2310" s="86" t="s">
        <v>604</v>
      </c>
      <c r="B2310" s="87">
        <v>2</v>
      </c>
      <c r="C2310" s="87">
        <v>2897.93</v>
      </c>
    </row>
    <row r="2311" spans="1:3">
      <c r="A2311" s="86" t="s">
        <v>484</v>
      </c>
      <c r="B2311" s="87">
        <v>0</v>
      </c>
      <c r="C2311" s="87">
        <v>2860.81</v>
      </c>
    </row>
    <row r="2312" spans="1:3">
      <c r="A2312" s="86" t="s">
        <v>369</v>
      </c>
      <c r="B2312" s="87">
        <v>2</v>
      </c>
      <c r="C2312" s="87">
        <v>4827.12</v>
      </c>
    </row>
    <row r="2313" spans="1:3">
      <c r="A2313" s="86" t="s">
        <v>328</v>
      </c>
      <c r="B2313" s="87">
        <v>2</v>
      </c>
      <c r="C2313" s="87">
        <v>732.75</v>
      </c>
    </row>
    <row r="2314" spans="1:3">
      <c r="A2314" s="86" t="s">
        <v>518</v>
      </c>
      <c r="B2314" s="87">
        <v>0</v>
      </c>
      <c r="C2314" s="87">
        <v>3035.6</v>
      </c>
    </row>
    <row r="2315" spans="1:3">
      <c r="A2315" s="86" t="s">
        <v>362</v>
      </c>
      <c r="B2315" s="87">
        <v>2</v>
      </c>
      <c r="C2315" s="87">
        <v>4984.8100000000004</v>
      </c>
    </row>
    <row r="2316" spans="1:3">
      <c r="A2316" s="86" t="s">
        <v>653</v>
      </c>
      <c r="B2316" s="87">
        <v>0</v>
      </c>
      <c r="C2316" s="87">
        <v>4453.6099999999997</v>
      </c>
    </row>
    <row r="2317" spans="1:3">
      <c r="A2317" s="86" t="s">
        <v>379</v>
      </c>
      <c r="B2317" s="87">
        <v>5</v>
      </c>
      <c r="C2317" s="87">
        <v>11220.45</v>
      </c>
    </row>
    <row r="2318" spans="1:3">
      <c r="A2318" s="86" t="s">
        <v>340</v>
      </c>
      <c r="B2318" s="87">
        <v>2</v>
      </c>
      <c r="C2318" s="87">
        <v>763.31</v>
      </c>
    </row>
    <row r="2319" spans="1:3">
      <c r="A2319" s="86" t="s">
        <v>509</v>
      </c>
      <c r="B2319" s="87">
        <v>0</v>
      </c>
      <c r="C2319" s="87">
        <v>2470.7600000000002</v>
      </c>
    </row>
    <row r="2320" spans="1:3">
      <c r="A2320" s="86" t="s">
        <v>609</v>
      </c>
      <c r="B2320" s="87">
        <v>0</v>
      </c>
      <c r="C2320" s="87">
        <v>2630.81</v>
      </c>
    </row>
    <row r="2321" spans="1:3">
      <c r="A2321" s="86" t="s">
        <v>365</v>
      </c>
      <c r="B2321" s="87">
        <v>2</v>
      </c>
      <c r="C2321" s="87">
        <v>4858.72</v>
      </c>
    </row>
    <row r="2322" spans="1:3">
      <c r="A2322" s="86" t="s">
        <v>380</v>
      </c>
      <c r="B2322" s="87">
        <v>5</v>
      </c>
      <c r="C2322" s="87">
        <v>10967.7</v>
      </c>
    </row>
    <row r="2323" spans="1:3">
      <c r="A2323" s="86" t="s">
        <v>482</v>
      </c>
      <c r="B2323" s="87">
        <v>0</v>
      </c>
      <c r="C2323" s="87">
        <v>2829.78</v>
      </c>
    </row>
    <row r="2324" spans="1:3">
      <c r="A2324" s="86" t="s">
        <v>356</v>
      </c>
      <c r="B2324" s="87">
        <v>0</v>
      </c>
      <c r="C2324" s="87">
        <v>4875.71</v>
      </c>
    </row>
    <row r="2325" spans="1:3">
      <c r="A2325" s="86" t="s">
        <v>364</v>
      </c>
      <c r="B2325" s="87">
        <v>2</v>
      </c>
      <c r="C2325" s="87">
        <v>4859.17</v>
      </c>
    </row>
    <row r="2326" spans="1:3">
      <c r="A2326" s="86" t="s">
        <v>645</v>
      </c>
      <c r="B2326" s="87">
        <v>0</v>
      </c>
      <c r="C2326" s="87">
        <v>4596.0600000000004</v>
      </c>
    </row>
    <row r="2327" spans="1:3">
      <c r="A2327" s="86" t="s">
        <v>506</v>
      </c>
      <c r="B2327" s="87">
        <v>0</v>
      </c>
      <c r="C2327" s="87">
        <v>2506.27</v>
      </c>
    </row>
    <row r="2328" spans="1:3">
      <c r="A2328" s="86" t="s">
        <v>367</v>
      </c>
      <c r="B2328" s="87">
        <v>2</v>
      </c>
      <c r="C2328" s="87">
        <v>4719.95</v>
      </c>
    </row>
    <row r="2329" spans="1:3">
      <c r="A2329" s="86" t="s">
        <v>633</v>
      </c>
      <c r="B2329" s="87">
        <v>0</v>
      </c>
      <c r="C2329" s="87">
        <v>4837.38</v>
      </c>
    </row>
    <row r="2330" spans="1:3">
      <c r="A2330" s="86" t="s">
        <v>494</v>
      </c>
      <c r="B2330" s="87">
        <v>0</v>
      </c>
      <c r="C2330" s="87">
        <v>2329.2399999999998</v>
      </c>
    </row>
    <row r="2331" spans="1:3">
      <c r="A2331" s="86" t="s">
        <v>366</v>
      </c>
      <c r="B2331" s="87">
        <v>2</v>
      </c>
      <c r="C2331" s="87">
        <v>4720.24</v>
      </c>
    </row>
    <row r="2332" spans="1:3">
      <c r="A2332" s="86" t="s">
        <v>655</v>
      </c>
      <c r="B2332" s="87">
        <v>0</v>
      </c>
      <c r="C2332" s="87">
        <v>4453.1499999999996</v>
      </c>
    </row>
    <row r="2333" spans="1:3">
      <c r="A2333" s="86" t="s">
        <v>479</v>
      </c>
      <c r="B2333" s="87">
        <v>0</v>
      </c>
      <c r="C2333" s="87">
        <v>3250.65</v>
      </c>
    </row>
    <row r="2334" spans="1:3">
      <c r="A2334" s="86" t="s">
        <v>597</v>
      </c>
      <c r="B2334" s="87">
        <v>0</v>
      </c>
      <c r="C2334" s="87">
        <v>2685.87</v>
      </c>
    </row>
    <row r="2335" spans="1:3">
      <c r="A2335" s="86" t="s">
        <v>371</v>
      </c>
      <c r="B2335" s="87">
        <v>2</v>
      </c>
      <c r="C2335" s="87">
        <v>4597.8999999999996</v>
      </c>
    </row>
    <row r="2336" spans="1:3">
      <c r="A2336" s="86" t="s">
        <v>519</v>
      </c>
      <c r="B2336" s="87">
        <v>0</v>
      </c>
      <c r="C2336" s="87">
        <v>2999.03</v>
      </c>
    </row>
    <row r="2337" spans="1:3">
      <c r="A2337" s="86" t="s">
        <v>671</v>
      </c>
      <c r="B2337" s="87">
        <v>0</v>
      </c>
      <c r="C2337" s="87">
        <v>4440.22</v>
      </c>
    </row>
    <row r="2338" spans="1:3">
      <c r="A2338" s="86" t="s">
        <v>370</v>
      </c>
      <c r="B2338" s="87">
        <v>2</v>
      </c>
      <c r="C2338" s="87">
        <v>4597.54</v>
      </c>
    </row>
    <row r="2339" spans="1:3">
      <c r="A2339" s="86" t="s">
        <v>381</v>
      </c>
      <c r="B2339" s="87">
        <v>2</v>
      </c>
      <c r="C2339" s="87">
        <v>661.65</v>
      </c>
    </row>
    <row r="2340" spans="1:3">
      <c r="A2340" s="86" t="s">
        <v>504</v>
      </c>
      <c r="B2340" s="87">
        <v>0</v>
      </c>
      <c r="C2340" s="87">
        <v>2107.41</v>
      </c>
    </row>
    <row r="2341" spans="1:3">
      <c r="A2341" s="86" t="s">
        <v>667</v>
      </c>
      <c r="B2341" s="87">
        <v>0</v>
      </c>
      <c r="C2341" s="87">
        <v>4497.32</v>
      </c>
    </row>
    <row r="2342" spans="1:3">
      <c r="A2342" s="86" t="s">
        <v>373</v>
      </c>
      <c r="B2342" s="87">
        <v>2</v>
      </c>
      <c r="C2342" s="87">
        <v>4660.7299999999996</v>
      </c>
    </row>
    <row r="2343" spans="1:3">
      <c r="A2343" s="86" t="s">
        <v>496</v>
      </c>
      <c r="B2343" s="87">
        <v>0</v>
      </c>
      <c r="C2343" s="87">
        <v>2420.4899999999998</v>
      </c>
    </row>
    <row r="2344" spans="1:3">
      <c r="A2344" s="86" t="s">
        <v>623</v>
      </c>
      <c r="B2344" s="87">
        <v>0</v>
      </c>
      <c r="C2344" s="87">
        <v>2621.09</v>
      </c>
    </row>
    <row r="2345" spans="1:3">
      <c r="A2345" s="86" t="s">
        <v>372</v>
      </c>
      <c r="B2345" s="87">
        <v>2</v>
      </c>
      <c r="C2345" s="87">
        <v>4660.99</v>
      </c>
    </row>
    <row r="2346" spans="1:3">
      <c r="A2346" s="86" t="s">
        <v>467</v>
      </c>
      <c r="B2346" s="87">
        <v>0</v>
      </c>
      <c r="C2346" s="87">
        <v>3859.65</v>
      </c>
    </row>
    <row r="2347" spans="1:3">
      <c r="A2347" s="86" t="s">
        <v>621</v>
      </c>
      <c r="B2347" s="87">
        <v>0</v>
      </c>
      <c r="C2347" s="87">
        <v>2621.0300000000002</v>
      </c>
    </row>
    <row r="2348" spans="1:3">
      <c r="A2348" s="86" t="s">
        <v>375</v>
      </c>
      <c r="B2348" s="87">
        <v>2</v>
      </c>
      <c r="C2348" s="87">
        <v>4524.88</v>
      </c>
    </row>
    <row r="2349" spans="1:3">
      <c r="A2349" s="86" t="s">
        <v>480</v>
      </c>
      <c r="B2349" s="87">
        <v>0</v>
      </c>
      <c r="C2349" s="87">
        <v>3157.3</v>
      </c>
    </row>
    <row r="2350" spans="1:3">
      <c r="A2350" s="86" t="s">
        <v>374</v>
      </c>
      <c r="B2350" s="87">
        <v>2</v>
      </c>
      <c r="C2350" s="87">
        <v>4525.24</v>
      </c>
    </row>
    <row r="2351" spans="1:3">
      <c r="A2351" s="86" t="s">
        <v>419</v>
      </c>
      <c r="B2351" s="87">
        <v>0</v>
      </c>
      <c r="C2351" s="87">
        <v>2713.43</v>
      </c>
    </row>
    <row r="2352" spans="1:3">
      <c r="A2352" s="86" t="s">
        <v>513</v>
      </c>
      <c r="B2352" s="87">
        <v>0</v>
      </c>
      <c r="C2352" s="87">
        <v>2442.69</v>
      </c>
    </row>
    <row r="2353" spans="1:3">
      <c r="A2353" s="86" t="s">
        <v>418</v>
      </c>
      <c r="B2353" s="87">
        <v>0</v>
      </c>
      <c r="C2353" s="87">
        <v>2713.6</v>
      </c>
    </row>
    <row r="2354" spans="1:3">
      <c r="A2354" s="86" t="s">
        <v>368</v>
      </c>
      <c r="B2354" s="87">
        <v>2</v>
      </c>
      <c r="C2354" s="87">
        <v>4826.92</v>
      </c>
    </row>
    <row r="2355" spans="1:3">
      <c r="A2355" s="86" t="s">
        <v>499</v>
      </c>
      <c r="B2355" s="87">
        <v>0</v>
      </c>
      <c r="C2355" s="87">
        <v>2292.8000000000002</v>
      </c>
    </row>
    <row r="2356" spans="1:3">
      <c r="A2356" s="86" t="s">
        <v>592</v>
      </c>
      <c r="B2356" s="87">
        <v>0</v>
      </c>
      <c r="C2356" s="87">
        <v>2880.44</v>
      </c>
    </row>
    <row r="2357" spans="1:3">
      <c r="A2357" s="86" t="s">
        <v>516</v>
      </c>
      <c r="B2357" s="87">
        <v>0</v>
      </c>
      <c r="C2357" s="87">
        <v>3039.99</v>
      </c>
    </row>
    <row r="2358" spans="1:3">
      <c r="A2358" s="86" t="s">
        <v>272</v>
      </c>
      <c r="B2358" s="87">
        <v>2517</v>
      </c>
      <c r="C2358" s="87">
        <v>356652.39</v>
      </c>
    </row>
    <row r="2359" spans="1:3">
      <c r="A2359" s="86" t="s">
        <v>617</v>
      </c>
      <c r="B2359" s="87">
        <v>0</v>
      </c>
      <c r="C2359" s="87">
        <v>2692.57</v>
      </c>
    </row>
    <row r="2360" spans="1:3">
      <c r="A2360" s="86" t="s">
        <v>488</v>
      </c>
      <c r="B2360" s="87">
        <v>0</v>
      </c>
      <c r="C2360" s="87">
        <v>2810.87</v>
      </c>
    </row>
    <row r="2361" spans="1:3">
      <c r="A2361" s="86" t="s">
        <v>611</v>
      </c>
      <c r="B2361" s="87">
        <v>0</v>
      </c>
      <c r="C2361" s="87">
        <v>2631.53</v>
      </c>
    </row>
    <row r="2362" spans="1:3">
      <c r="A2362" s="86" t="s">
        <v>131</v>
      </c>
      <c r="B2362" s="87">
        <v>0</v>
      </c>
      <c r="C2362" s="87">
        <v>114.67</v>
      </c>
    </row>
    <row r="2363" spans="1:3">
      <c r="A2363" s="86" t="s">
        <v>448</v>
      </c>
      <c r="B2363" s="87">
        <v>3</v>
      </c>
      <c r="C2363" s="87">
        <v>6376.07</v>
      </c>
    </row>
    <row r="2364" spans="1:3">
      <c r="A2364" s="86" t="s">
        <v>344</v>
      </c>
      <c r="B2364" s="87">
        <v>1</v>
      </c>
      <c r="C2364" s="87">
        <v>3231.92</v>
      </c>
    </row>
    <row r="2365" spans="1:3">
      <c r="A2365" s="86" t="s">
        <v>500</v>
      </c>
      <c r="B2365" s="87">
        <v>0</v>
      </c>
      <c r="C2365" s="87">
        <v>2204.39</v>
      </c>
    </row>
    <row r="2366" spans="1:3">
      <c r="A2366" s="86" t="s">
        <v>629</v>
      </c>
      <c r="B2366" s="87">
        <v>0</v>
      </c>
      <c r="C2366" s="87">
        <v>4908.37</v>
      </c>
    </row>
    <row r="2367" spans="1:3">
      <c r="A2367" s="86" t="s">
        <v>579</v>
      </c>
      <c r="B2367" s="87">
        <v>2</v>
      </c>
      <c r="C2367" s="87">
        <v>4657.95</v>
      </c>
    </row>
    <row r="2368" spans="1:3">
      <c r="A2368" s="86" t="s">
        <v>478</v>
      </c>
      <c r="B2368" s="87">
        <v>0</v>
      </c>
      <c r="C2368" s="87">
        <v>3207.28</v>
      </c>
    </row>
    <row r="2369" spans="1:3">
      <c r="A2369" s="86" t="s">
        <v>348</v>
      </c>
      <c r="B2369" s="87">
        <v>1</v>
      </c>
      <c r="C2369" s="87">
        <v>3141.02</v>
      </c>
    </row>
    <row r="2370" spans="1:3">
      <c r="A2370" s="86" t="s">
        <v>599</v>
      </c>
      <c r="B2370" s="87">
        <v>0</v>
      </c>
      <c r="C2370" s="87">
        <v>2685.87</v>
      </c>
    </row>
    <row r="2371" spans="1:3">
      <c r="A2371" s="86" t="s">
        <v>343</v>
      </c>
      <c r="B2371" s="87">
        <v>1</v>
      </c>
      <c r="C2371" s="87">
        <v>3231.77</v>
      </c>
    </row>
    <row r="2372" spans="1:3">
      <c r="A2372" s="86" t="s">
        <v>515</v>
      </c>
      <c r="B2372" s="87">
        <v>0</v>
      </c>
      <c r="C2372" s="87">
        <v>2942.83</v>
      </c>
    </row>
    <row r="2373" spans="1:3">
      <c r="A2373" s="86" t="s">
        <v>619</v>
      </c>
      <c r="B2373" s="87">
        <v>0</v>
      </c>
      <c r="C2373" s="87">
        <v>2692.3</v>
      </c>
    </row>
    <row r="2374" spans="1:3">
      <c r="A2374" s="86" t="s">
        <v>294</v>
      </c>
      <c r="B2374" s="87">
        <v>0</v>
      </c>
      <c r="C2374" s="87">
        <v>397.79</v>
      </c>
    </row>
    <row r="2375" spans="1:3">
      <c r="A2375" s="86" t="s">
        <v>347</v>
      </c>
      <c r="B2375" s="87">
        <v>1</v>
      </c>
      <c r="C2375" s="87">
        <v>3140.51</v>
      </c>
    </row>
    <row r="2376" spans="1:3">
      <c r="A2376" s="86" t="s">
        <v>468</v>
      </c>
      <c r="B2376" s="87">
        <v>0</v>
      </c>
      <c r="C2376" s="87">
        <v>3809.23</v>
      </c>
    </row>
    <row r="2377" spans="1:3">
      <c r="A2377" s="86" t="s">
        <v>605</v>
      </c>
      <c r="B2377" s="87">
        <v>0</v>
      </c>
      <c r="C2377" s="87">
        <v>2572.09</v>
      </c>
    </row>
    <row r="2378" spans="1:3">
      <c r="A2378" s="86" t="s">
        <v>111</v>
      </c>
      <c r="B2378" s="87">
        <v>1</v>
      </c>
      <c r="C2378" s="87">
        <v>2868.57</v>
      </c>
    </row>
    <row r="2379" spans="1:3">
      <c r="A2379" s="86" t="s">
        <v>527</v>
      </c>
      <c r="B2379" s="87">
        <v>0</v>
      </c>
      <c r="C2379" s="87">
        <v>3372.14</v>
      </c>
    </row>
    <row r="2380" spans="1:3">
      <c r="A2380" s="86" t="s">
        <v>657</v>
      </c>
      <c r="B2380" s="87">
        <v>0</v>
      </c>
      <c r="C2380" s="87">
        <v>4459.41</v>
      </c>
    </row>
    <row r="2381" spans="1:3">
      <c r="A2381" s="86" t="s">
        <v>476</v>
      </c>
      <c r="B2381" s="87">
        <v>0</v>
      </c>
      <c r="C2381" s="87">
        <v>3215.98</v>
      </c>
    </row>
    <row r="2382" spans="1:3">
      <c r="A2382" s="86" t="s">
        <v>363</v>
      </c>
      <c r="B2382" s="87">
        <v>2</v>
      </c>
      <c r="C2382" s="87">
        <v>4984.26</v>
      </c>
    </row>
    <row r="2383" spans="1:3">
      <c r="A2383" s="86" t="s">
        <v>665</v>
      </c>
      <c r="B2383" s="87">
        <v>0</v>
      </c>
      <c r="C2383" s="87">
        <v>4497.76</v>
      </c>
    </row>
    <row r="2384" spans="1:3">
      <c r="A2384" s="86" t="s">
        <v>288</v>
      </c>
      <c r="B2384" s="87">
        <v>0</v>
      </c>
      <c r="C2384" s="87">
        <v>1333.71</v>
      </c>
    </row>
    <row r="2385" spans="1:3">
      <c r="A2385" s="86" t="s">
        <v>271</v>
      </c>
      <c r="B2385" s="87">
        <v>0</v>
      </c>
      <c r="C2385" s="87">
        <v>186.53</v>
      </c>
    </row>
    <row r="2386" spans="1:3">
      <c r="A2386" s="86" t="s">
        <v>580</v>
      </c>
      <c r="B2386" s="87">
        <v>2</v>
      </c>
      <c r="C2386" s="87">
        <v>4658.28</v>
      </c>
    </row>
    <row r="2387" spans="1:3">
      <c r="A2387" s="86" t="s">
        <v>112</v>
      </c>
      <c r="B2387" s="87">
        <v>1</v>
      </c>
      <c r="C2387" s="87">
        <v>2928.91</v>
      </c>
    </row>
    <row r="2388" spans="1:3">
      <c r="A2388" s="86" t="s">
        <v>490</v>
      </c>
      <c r="B2388" s="87">
        <v>0</v>
      </c>
      <c r="C2388" s="87">
        <v>2313.41</v>
      </c>
    </row>
    <row r="2389" spans="1:3">
      <c r="A2389" s="86" t="s">
        <v>647</v>
      </c>
      <c r="B2389" s="87">
        <v>0</v>
      </c>
      <c r="C2389" s="87">
        <v>4595.97</v>
      </c>
    </row>
    <row r="2390" spans="1:3">
      <c r="A2390" s="86" t="s">
        <v>474</v>
      </c>
      <c r="B2390" s="87">
        <v>0</v>
      </c>
      <c r="C2390" s="87">
        <v>3165.09</v>
      </c>
    </row>
    <row r="2391" spans="1:3">
      <c r="A2391" s="86" t="s">
        <v>361</v>
      </c>
      <c r="B2391" s="87">
        <v>2</v>
      </c>
      <c r="C2391" s="87">
        <v>4798.4399999999996</v>
      </c>
    </row>
    <row r="2392" spans="1:3">
      <c r="A2392" s="86" t="s">
        <v>659</v>
      </c>
      <c r="B2392" s="87">
        <v>0</v>
      </c>
      <c r="C2392" s="87">
        <v>4459.59</v>
      </c>
    </row>
    <row r="2393" spans="1:3">
      <c r="A2393" s="86" t="s">
        <v>386</v>
      </c>
      <c r="B2393" s="87">
        <v>2</v>
      </c>
      <c r="C2393" s="87">
        <v>590.32000000000005</v>
      </c>
    </row>
    <row r="2394" spans="1:3">
      <c r="A2394" s="86" t="s">
        <v>582</v>
      </c>
      <c r="B2394" s="87">
        <v>2</v>
      </c>
      <c r="C2394" s="87">
        <v>4590.9399999999996</v>
      </c>
    </row>
    <row r="2395" spans="1:3">
      <c r="A2395" s="86" t="s">
        <v>498</v>
      </c>
      <c r="B2395" s="87">
        <v>0</v>
      </c>
      <c r="C2395" s="87">
        <v>2187.23</v>
      </c>
    </row>
    <row r="2396" spans="1:3">
      <c r="A2396" s="86" t="s">
        <v>108</v>
      </c>
      <c r="B2396" s="87">
        <v>1</v>
      </c>
      <c r="C2396" s="87">
        <v>2692.07</v>
      </c>
    </row>
    <row r="2397" spans="1:3">
      <c r="A2397" s="86" t="s">
        <v>607</v>
      </c>
      <c r="B2397" s="87">
        <v>0</v>
      </c>
      <c r="C2397" s="87">
        <v>2571.85</v>
      </c>
    </row>
    <row r="2398" spans="1:3">
      <c r="A2398" s="86" t="s">
        <v>581</v>
      </c>
      <c r="B2398" s="87">
        <v>2</v>
      </c>
      <c r="C2398" s="87">
        <v>4591.1899999999996</v>
      </c>
    </row>
    <row r="2399" spans="1:3">
      <c r="A2399" s="86" t="s">
        <v>487</v>
      </c>
      <c r="B2399" s="87">
        <v>0</v>
      </c>
      <c r="C2399" s="87">
        <v>2905.25</v>
      </c>
    </row>
    <row r="2400" spans="1:3">
      <c r="A2400" s="86" t="s">
        <v>643</v>
      </c>
      <c r="B2400" s="87">
        <v>0</v>
      </c>
      <c r="C2400" s="87">
        <v>4632.08</v>
      </c>
    </row>
    <row r="2401" spans="1:3">
      <c r="A2401" s="86" t="s">
        <v>470</v>
      </c>
      <c r="B2401" s="87">
        <v>0</v>
      </c>
      <c r="C2401" s="87">
        <v>3770.31</v>
      </c>
    </row>
    <row r="2402" spans="1:3">
      <c r="A2402" s="86" t="s">
        <v>641</v>
      </c>
      <c r="B2402" s="87">
        <v>0</v>
      </c>
      <c r="C2402" s="87">
        <v>4632.16</v>
      </c>
    </row>
    <row r="2403" spans="1:3">
      <c r="A2403" s="86" t="s">
        <v>526</v>
      </c>
      <c r="B2403" s="87">
        <v>0</v>
      </c>
      <c r="C2403" s="87">
        <v>3414.9</v>
      </c>
    </row>
    <row r="2404" spans="1:3">
      <c r="A2404" s="86" t="s">
        <v>107</v>
      </c>
      <c r="B2404" s="87">
        <v>1</v>
      </c>
      <c r="C2404" s="87">
        <v>2613.41</v>
      </c>
    </row>
    <row r="2405" spans="1:3">
      <c r="A2405" s="86" t="s">
        <v>594</v>
      </c>
      <c r="B2405" s="87">
        <v>0</v>
      </c>
      <c r="C2405" s="87">
        <v>2880</v>
      </c>
    </row>
    <row r="2406" spans="1:3">
      <c r="A2406" s="86" t="s">
        <v>289</v>
      </c>
      <c r="B2406" s="87">
        <v>0</v>
      </c>
      <c r="C2406" s="87">
        <v>1012.25</v>
      </c>
    </row>
    <row r="2407" spans="1:3">
      <c r="A2407" s="86" t="s">
        <v>317</v>
      </c>
      <c r="B2407" s="87">
        <v>0</v>
      </c>
      <c r="C2407" s="87">
        <v>175.45</v>
      </c>
    </row>
    <row r="2408" spans="1:3">
      <c r="A2408" s="86" t="s">
        <v>522</v>
      </c>
      <c r="B2408" s="87">
        <v>0</v>
      </c>
      <c r="C2408" s="87">
        <v>3342.11</v>
      </c>
    </row>
    <row r="2409" spans="1:3">
      <c r="A2409" s="86" t="s">
        <v>577</v>
      </c>
      <c r="B2409" s="87">
        <v>2</v>
      </c>
      <c r="C2409" s="87">
        <v>4798.49</v>
      </c>
    </row>
    <row r="2410" spans="1:3">
      <c r="A2410" s="86" t="s">
        <v>669</v>
      </c>
      <c r="B2410" s="87">
        <v>0</v>
      </c>
      <c r="C2410" s="87">
        <v>4440.7299999999996</v>
      </c>
    </row>
    <row r="2411" spans="1:3">
      <c r="A2411" s="86" t="s">
        <v>290</v>
      </c>
      <c r="B2411" s="87">
        <v>0</v>
      </c>
      <c r="C2411" s="87">
        <v>1333.71</v>
      </c>
    </row>
    <row r="2412" spans="1:3">
      <c r="A2412" s="86" t="s">
        <v>510</v>
      </c>
      <c r="B2412" s="87">
        <v>0</v>
      </c>
      <c r="C2412" s="87">
        <v>2429.9699999999998</v>
      </c>
    </row>
    <row r="2413" spans="1:3">
      <c r="A2413" s="86" t="s">
        <v>631</v>
      </c>
      <c r="B2413" s="87">
        <v>0</v>
      </c>
      <c r="C2413" s="87">
        <v>4908.6400000000003</v>
      </c>
    </row>
    <row r="2414" spans="1:3">
      <c r="A2414" s="86" t="s">
        <v>502</v>
      </c>
      <c r="B2414" s="87">
        <v>0</v>
      </c>
      <c r="C2414" s="87">
        <v>2227.4699999999998</v>
      </c>
    </row>
    <row r="2415" spans="1:3">
      <c r="A2415" s="86" t="s">
        <v>635</v>
      </c>
      <c r="B2415" s="87">
        <v>0</v>
      </c>
      <c r="C2415" s="87">
        <v>4837.34</v>
      </c>
    </row>
    <row r="2416" spans="1:3">
      <c r="A2416" s="86" t="s">
        <v>301</v>
      </c>
      <c r="B2416" s="87">
        <v>5</v>
      </c>
      <c r="C2416" s="87">
        <v>775.77</v>
      </c>
    </row>
    <row r="2417" spans="1:3">
      <c r="A2417" s="86" t="s">
        <v>26</v>
      </c>
      <c r="B2417" s="87">
        <v>2</v>
      </c>
      <c r="C2417" s="87">
        <v>3842.96</v>
      </c>
    </row>
    <row r="2418" spans="1:3">
      <c r="A2418" s="86" t="s">
        <v>291</v>
      </c>
      <c r="B2418" s="87">
        <v>0</v>
      </c>
      <c r="C2418" s="87">
        <v>1012.11</v>
      </c>
    </row>
    <row r="2419" spans="1:3">
      <c r="A2419" s="86" t="s">
        <v>31</v>
      </c>
      <c r="B2419" s="87">
        <v>2</v>
      </c>
      <c r="C2419" s="87">
        <v>3737.23</v>
      </c>
    </row>
    <row r="2420" spans="1:3">
      <c r="A2420" s="86" t="s">
        <v>524</v>
      </c>
      <c r="B2420" s="87">
        <v>0</v>
      </c>
      <c r="C2420" s="87">
        <v>3477.04</v>
      </c>
    </row>
    <row r="2421" spans="1:3">
      <c r="A2421" s="86" t="s">
        <v>164</v>
      </c>
      <c r="B2421" s="87">
        <v>0</v>
      </c>
      <c r="C2421" s="87">
        <v>1117.01</v>
      </c>
    </row>
    <row r="2422" spans="1:3">
      <c r="A2422" s="86" t="s">
        <v>32</v>
      </c>
      <c r="B2422" s="87">
        <v>2</v>
      </c>
      <c r="C2422" s="87">
        <v>3749.3</v>
      </c>
    </row>
    <row r="2423" spans="1:3">
      <c r="A2423" s="86" t="s">
        <v>517</v>
      </c>
      <c r="B2423" s="87">
        <v>0</v>
      </c>
      <c r="C2423" s="87">
        <v>2988.28</v>
      </c>
    </row>
    <row r="2424" spans="1:3">
      <c r="A2424" s="86" t="s">
        <v>29</v>
      </c>
      <c r="B2424" s="87">
        <v>2</v>
      </c>
      <c r="C2424" s="87">
        <v>3914.97</v>
      </c>
    </row>
    <row r="2425" spans="1:3">
      <c r="A2425" s="86" t="s">
        <v>30</v>
      </c>
      <c r="B2425" s="87">
        <v>2</v>
      </c>
      <c r="C2425" s="87">
        <v>3857.45</v>
      </c>
    </row>
    <row r="2426" spans="1:3">
      <c r="A2426" s="86" t="s">
        <v>486</v>
      </c>
      <c r="B2426" s="87">
        <v>0</v>
      </c>
      <c r="C2426" s="87">
        <v>2862.71</v>
      </c>
    </row>
    <row r="2427" spans="1:3">
      <c r="A2427" s="86" t="s">
        <v>27</v>
      </c>
      <c r="B2427" s="87">
        <v>2</v>
      </c>
      <c r="C2427" s="87">
        <v>3678.53</v>
      </c>
    </row>
    <row r="2428" spans="1:3">
      <c r="A2428" s="86" t="s">
        <v>168</v>
      </c>
      <c r="B2428" s="87">
        <v>6</v>
      </c>
      <c r="C2428" s="87">
        <v>12972.56</v>
      </c>
    </row>
    <row r="2429" spans="1:3">
      <c r="A2429" s="86" t="s">
        <v>306</v>
      </c>
      <c r="B2429" s="87">
        <v>7</v>
      </c>
      <c r="C2429" s="87">
        <v>1291.6199999999999</v>
      </c>
    </row>
    <row r="2430" spans="1:3">
      <c r="A2430" s="86" t="s">
        <v>25</v>
      </c>
      <c r="B2430" s="87">
        <v>2</v>
      </c>
      <c r="C2430" s="87">
        <v>3856.57</v>
      </c>
    </row>
    <row r="2431" spans="1:3">
      <c r="A2431" s="86" t="s">
        <v>483</v>
      </c>
      <c r="B2431" s="87">
        <v>0</v>
      </c>
      <c r="C2431" s="87">
        <v>2934.41</v>
      </c>
    </row>
    <row r="2432" spans="1:3">
      <c r="A2432" s="86" t="s">
        <v>28</v>
      </c>
      <c r="B2432" s="87">
        <v>2</v>
      </c>
      <c r="C2432" s="87">
        <v>3771.2</v>
      </c>
    </row>
    <row r="2433" spans="1:3">
      <c r="A2433" s="86" t="s">
        <v>389</v>
      </c>
      <c r="B2433" s="87">
        <v>1</v>
      </c>
      <c r="C2433" s="87">
        <v>597.41</v>
      </c>
    </row>
    <row r="2434" spans="1:3">
      <c r="A2434" s="86" t="s">
        <v>528</v>
      </c>
      <c r="B2434" s="87">
        <v>0</v>
      </c>
      <c r="C2434" s="87">
        <v>3492.82</v>
      </c>
    </row>
    <row r="2435" spans="1:3">
      <c r="A2435" s="86" t="s">
        <v>104</v>
      </c>
      <c r="B2435" s="87">
        <v>1</v>
      </c>
      <c r="C2435" s="87">
        <v>3002.11</v>
      </c>
    </row>
    <row r="2436" spans="1:3">
      <c r="A2436" s="86" t="s">
        <v>1756</v>
      </c>
      <c r="B2436" s="87">
        <v>0</v>
      </c>
      <c r="C2436" s="87">
        <v>89.98</v>
      </c>
    </row>
    <row r="2437" spans="1:3">
      <c r="A2437" s="86" t="s">
        <v>221</v>
      </c>
      <c r="B2437" s="87">
        <v>5</v>
      </c>
      <c r="C2437" s="87">
        <v>6939.19</v>
      </c>
    </row>
    <row r="2438" spans="1:3">
      <c r="A2438" s="86" t="s">
        <v>495</v>
      </c>
      <c r="B2438" s="87">
        <v>0</v>
      </c>
      <c r="C2438" s="87">
        <v>2356.66</v>
      </c>
    </row>
    <row r="2439" spans="1:3">
      <c r="A2439" s="86" t="s">
        <v>277</v>
      </c>
      <c r="B2439" s="87">
        <v>2</v>
      </c>
      <c r="C2439" s="87">
        <v>15037.12</v>
      </c>
    </row>
    <row r="2440" spans="1:3">
      <c r="A2440" s="86" t="s">
        <v>393</v>
      </c>
      <c r="B2440" s="87">
        <v>1</v>
      </c>
      <c r="C2440" s="87">
        <v>1773.63</v>
      </c>
    </row>
    <row r="2441" spans="1:3">
      <c r="A2441" s="86" t="s">
        <v>477</v>
      </c>
      <c r="B2441" s="87">
        <v>0</v>
      </c>
      <c r="C2441" s="87">
        <v>3245.19</v>
      </c>
    </row>
    <row r="2442" spans="1:3">
      <c r="A2442" s="86" t="s">
        <v>103</v>
      </c>
      <c r="B2442" s="87">
        <v>1</v>
      </c>
      <c r="C2442" s="87">
        <v>2981</v>
      </c>
    </row>
    <row r="2443" spans="1:3">
      <c r="A2443" s="86" t="s">
        <v>388</v>
      </c>
      <c r="B2443" s="87">
        <v>1</v>
      </c>
      <c r="C2443" s="87">
        <v>595.26</v>
      </c>
    </row>
    <row r="2444" spans="1:3">
      <c r="A2444" s="86" t="s">
        <v>211</v>
      </c>
      <c r="B2444" s="87">
        <v>2</v>
      </c>
      <c r="C2444" s="87">
        <v>2332.92</v>
      </c>
    </row>
    <row r="2445" spans="1:3">
      <c r="A2445" s="86" t="s">
        <v>351</v>
      </c>
      <c r="B2445" s="87">
        <v>2</v>
      </c>
      <c r="C2445" s="87">
        <v>9215.82</v>
      </c>
    </row>
    <row r="2446" spans="1:3">
      <c r="A2446" s="86" t="s">
        <v>392</v>
      </c>
      <c r="B2446" s="87">
        <v>1</v>
      </c>
      <c r="C2446" s="87">
        <v>1999.56</v>
      </c>
    </row>
    <row r="2447" spans="1:3">
      <c r="A2447" s="86" t="s">
        <v>99</v>
      </c>
      <c r="B2447" s="87">
        <v>2</v>
      </c>
      <c r="C2447" s="87">
        <v>3730.76</v>
      </c>
    </row>
    <row r="2448" spans="1:3">
      <c r="A2448" s="86" t="s">
        <v>97</v>
      </c>
      <c r="B2448" s="87">
        <v>2</v>
      </c>
      <c r="C2448" s="87">
        <v>3418.47</v>
      </c>
    </row>
    <row r="2449" spans="1:3">
      <c r="A2449" s="86" t="s">
        <v>169</v>
      </c>
      <c r="B2449" s="87">
        <v>1</v>
      </c>
      <c r="C2449" s="87">
        <v>771.44</v>
      </c>
    </row>
    <row r="2450" spans="1:3">
      <c r="A2450" s="86" t="s">
        <v>466</v>
      </c>
      <c r="B2450" s="87">
        <v>0</v>
      </c>
      <c r="C2450" s="87">
        <v>3729.52</v>
      </c>
    </row>
    <row r="2451" spans="1:3">
      <c r="A2451" s="86" t="s">
        <v>92</v>
      </c>
      <c r="B2451" s="87">
        <v>2</v>
      </c>
      <c r="C2451" s="87">
        <v>3223.44</v>
      </c>
    </row>
    <row r="2452" spans="1:3">
      <c r="A2452" s="86" t="s">
        <v>315</v>
      </c>
      <c r="B2452" s="87">
        <v>0</v>
      </c>
      <c r="C2452" s="87">
        <v>339.27</v>
      </c>
    </row>
    <row r="2453" spans="1:3">
      <c r="A2453" s="86" t="s">
        <v>94</v>
      </c>
      <c r="B2453" s="87">
        <v>2</v>
      </c>
      <c r="C2453" s="87">
        <v>3319.54</v>
      </c>
    </row>
    <row r="2454" spans="1:3">
      <c r="A2454" s="86" t="s">
        <v>195</v>
      </c>
      <c r="B2454" s="87">
        <v>6</v>
      </c>
      <c r="C2454" s="87">
        <v>11980.91</v>
      </c>
    </row>
    <row r="2455" spans="1:3">
      <c r="A2455" s="86" t="s">
        <v>96</v>
      </c>
      <c r="B2455" s="87">
        <v>2</v>
      </c>
      <c r="C2455" s="87">
        <v>3353.48</v>
      </c>
    </row>
    <row r="2456" spans="1:3">
      <c r="A2456" s="86" t="s">
        <v>98</v>
      </c>
      <c r="B2456" s="87">
        <v>2</v>
      </c>
      <c r="C2456" s="87">
        <v>3444.11</v>
      </c>
    </row>
    <row r="2457" spans="1:3">
      <c r="A2457" s="86" t="s">
        <v>113</v>
      </c>
      <c r="B2457" s="87">
        <v>0</v>
      </c>
      <c r="C2457" s="87">
        <v>107.7</v>
      </c>
    </row>
    <row r="2458" spans="1:3">
      <c r="A2458" s="86" t="s">
        <v>1757</v>
      </c>
      <c r="B2458" s="87">
        <v>0</v>
      </c>
      <c r="C2458" s="87">
        <v>89.59</v>
      </c>
    </row>
    <row r="2459" spans="1:3">
      <c r="A2459" s="86" t="s">
        <v>87</v>
      </c>
      <c r="B2459" s="87">
        <v>2</v>
      </c>
      <c r="C2459" s="87">
        <v>3639.81</v>
      </c>
    </row>
    <row r="2460" spans="1:3">
      <c r="A2460" s="86" t="s">
        <v>1758</v>
      </c>
      <c r="B2460" s="87">
        <v>0</v>
      </c>
      <c r="C2460" s="87">
        <v>132.66</v>
      </c>
    </row>
    <row r="2461" spans="1:3">
      <c r="A2461" s="86" t="s">
        <v>150</v>
      </c>
      <c r="B2461" s="87">
        <v>6</v>
      </c>
      <c r="C2461" s="87">
        <v>9909.48</v>
      </c>
    </row>
    <row r="2462" spans="1:3">
      <c r="A2462" s="86" t="s">
        <v>91</v>
      </c>
      <c r="B2462" s="87">
        <v>2</v>
      </c>
      <c r="C2462" s="87">
        <v>3384.57</v>
      </c>
    </row>
    <row r="2463" spans="1:3">
      <c r="A2463" s="86" t="s">
        <v>85</v>
      </c>
      <c r="B2463" s="87">
        <v>2</v>
      </c>
      <c r="C2463" s="87">
        <v>3623.59</v>
      </c>
    </row>
    <row r="2464" spans="1:3">
      <c r="A2464" s="86" t="s">
        <v>90</v>
      </c>
      <c r="B2464" s="87">
        <v>2</v>
      </c>
      <c r="C2464" s="87">
        <v>3670.4</v>
      </c>
    </row>
    <row r="2465" spans="1:3">
      <c r="A2465" s="86" t="s">
        <v>406</v>
      </c>
      <c r="B2465" s="87">
        <v>0</v>
      </c>
      <c r="C2465" s="87">
        <v>198.96</v>
      </c>
    </row>
    <row r="2466" spans="1:3">
      <c r="A2466" s="86" t="s">
        <v>172</v>
      </c>
      <c r="B2466" s="87">
        <v>6</v>
      </c>
      <c r="C2466" s="87">
        <v>19455.73</v>
      </c>
    </row>
    <row r="2467" spans="1:3">
      <c r="A2467" s="86" t="s">
        <v>1759</v>
      </c>
      <c r="B2467" s="87">
        <v>0</v>
      </c>
      <c r="C2467" s="87">
        <v>108.45</v>
      </c>
    </row>
    <row r="2468" spans="1:3">
      <c r="A2468" s="86" t="s">
        <v>210</v>
      </c>
      <c r="B2468" s="87">
        <v>2</v>
      </c>
      <c r="C2468" s="87">
        <v>3287.64</v>
      </c>
    </row>
    <row r="2469" spans="1:3">
      <c r="A2469" s="86" t="s">
        <v>88</v>
      </c>
      <c r="B2469" s="87">
        <v>2</v>
      </c>
      <c r="C2469" s="87">
        <v>3618.62</v>
      </c>
    </row>
    <row r="2470" spans="1:3">
      <c r="A2470" s="86" t="s">
        <v>205</v>
      </c>
      <c r="B2470" s="87">
        <v>0</v>
      </c>
      <c r="C2470" s="87">
        <v>313.35000000000002</v>
      </c>
    </row>
    <row r="2471" spans="1:3">
      <c r="A2471" s="86" t="s">
        <v>86</v>
      </c>
      <c r="B2471" s="87">
        <v>2</v>
      </c>
      <c r="C2471" s="87">
        <v>3673.01</v>
      </c>
    </row>
    <row r="2472" spans="1:3">
      <c r="A2472" s="86" t="s">
        <v>89</v>
      </c>
      <c r="B2472" s="87">
        <v>2</v>
      </c>
      <c r="C2472" s="87">
        <v>3552.33</v>
      </c>
    </row>
    <row r="2473" spans="1:3">
      <c r="A2473" s="86" t="s">
        <v>100</v>
      </c>
      <c r="B2473" s="87">
        <v>2</v>
      </c>
      <c r="C2473" s="87">
        <v>3460.04</v>
      </c>
    </row>
    <row r="2474" spans="1:3">
      <c r="A2474" s="86" t="s">
        <v>166</v>
      </c>
      <c r="B2474" s="87">
        <v>5</v>
      </c>
      <c r="C2474" s="87">
        <v>9028</v>
      </c>
    </row>
    <row r="2475" spans="1:3">
      <c r="A2475" s="86" t="s">
        <v>1760</v>
      </c>
      <c r="B2475" s="87">
        <v>1</v>
      </c>
      <c r="C2475" s="87">
        <v>362.52</v>
      </c>
    </row>
    <row r="2476" spans="1:3">
      <c r="A2476" s="86" t="s">
        <v>93</v>
      </c>
      <c r="B2476" s="87">
        <v>2</v>
      </c>
      <c r="C2476" s="87">
        <v>3417.06</v>
      </c>
    </row>
    <row r="2477" spans="1:3">
      <c r="A2477" s="86" t="s">
        <v>1761</v>
      </c>
      <c r="B2477" s="87">
        <v>0</v>
      </c>
      <c r="C2477" s="87">
        <v>82.82</v>
      </c>
    </row>
    <row r="2478" spans="1:3">
      <c r="A2478" s="86" t="s">
        <v>431</v>
      </c>
      <c r="B2478" s="87">
        <v>0</v>
      </c>
      <c r="C2478" s="87">
        <v>167.87</v>
      </c>
    </row>
    <row r="2479" spans="1:3">
      <c r="A2479" s="86" t="s">
        <v>95</v>
      </c>
      <c r="B2479" s="87">
        <v>2</v>
      </c>
      <c r="C2479" s="87">
        <v>3532.11</v>
      </c>
    </row>
    <row r="2480" spans="1:3">
      <c r="A2480" s="86" t="s">
        <v>1762</v>
      </c>
      <c r="B2480" s="87">
        <v>3</v>
      </c>
      <c r="C2480" s="87">
        <v>2293.46</v>
      </c>
    </row>
    <row r="2481" spans="1:3">
      <c r="A2481" s="86" t="s">
        <v>1763</v>
      </c>
      <c r="B2481" s="87">
        <v>0</v>
      </c>
      <c r="C2481" s="87">
        <v>79.56</v>
      </c>
    </row>
    <row r="2482" spans="1:3">
      <c r="A2482" s="86" t="s">
        <v>1764</v>
      </c>
      <c r="B2482" s="87">
        <v>3</v>
      </c>
      <c r="C2482" s="87">
        <v>13615.77</v>
      </c>
    </row>
    <row r="2483" spans="1:3">
      <c r="A2483" s="86" t="s">
        <v>59</v>
      </c>
      <c r="B2483" s="87">
        <v>2</v>
      </c>
      <c r="C2483" s="87">
        <v>3843.82</v>
      </c>
    </row>
    <row r="2484" spans="1:3">
      <c r="A2484" s="86" t="s">
        <v>1765</v>
      </c>
      <c r="B2484" s="87">
        <v>0</v>
      </c>
      <c r="C2484" s="87">
        <v>141.02000000000001</v>
      </c>
    </row>
    <row r="2485" spans="1:3">
      <c r="A2485" s="86" t="s">
        <v>1766</v>
      </c>
      <c r="B2485" s="87">
        <v>1</v>
      </c>
      <c r="C2485" s="87">
        <v>73.680000000000007</v>
      </c>
    </row>
    <row r="2486" spans="1:3">
      <c r="A2486" s="86" t="s">
        <v>256</v>
      </c>
      <c r="B2486" s="87">
        <v>0</v>
      </c>
      <c r="C2486" s="87">
        <v>246.52</v>
      </c>
    </row>
    <row r="2487" spans="1:3">
      <c r="A2487" s="86" t="s">
        <v>201</v>
      </c>
      <c r="B2487" s="87">
        <v>0</v>
      </c>
      <c r="C2487" s="87">
        <v>552.42999999999995</v>
      </c>
    </row>
    <row r="2488" spans="1:3">
      <c r="A2488" s="86" t="s">
        <v>1767</v>
      </c>
      <c r="B2488" s="87">
        <v>3</v>
      </c>
      <c r="C2488" s="87">
        <v>2808.07</v>
      </c>
    </row>
    <row r="2489" spans="1:3">
      <c r="A2489" s="86" t="s">
        <v>549</v>
      </c>
      <c r="B2489" s="87">
        <v>2</v>
      </c>
      <c r="C2489" s="87">
        <v>4669.25</v>
      </c>
    </row>
    <row r="2490" spans="1:3">
      <c r="A2490" s="86" t="s">
        <v>1768</v>
      </c>
      <c r="B2490" s="87">
        <v>1</v>
      </c>
      <c r="C2490" s="87">
        <v>1235.6400000000001</v>
      </c>
    </row>
    <row r="2491" spans="1:3">
      <c r="A2491" s="86" t="s">
        <v>555</v>
      </c>
      <c r="B2491" s="87">
        <v>2</v>
      </c>
      <c r="C2491" s="87">
        <v>4211.8500000000004</v>
      </c>
    </row>
    <row r="2492" spans="1:3">
      <c r="A2492" s="86" t="s">
        <v>1769</v>
      </c>
      <c r="B2492" s="87">
        <v>0</v>
      </c>
      <c r="C2492" s="87">
        <v>127.31</v>
      </c>
    </row>
    <row r="2493" spans="1:3">
      <c r="A2493" s="86" t="s">
        <v>67</v>
      </c>
      <c r="B2493" s="87">
        <v>2</v>
      </c>
      <c r="C2493" s="87">
        <v>4707.6000000000004</v>
      </c>
    </row>
    <row r="2494" spans="1:3">
      <c r="A2494" s="86" t="s">
        <v>259</v>
      </c>
      <c r="B2494" s="87">
        <v>0</v>
      </c>
      <c r="C2494" s="87">
        <v>243.17</v>
      </c>
    </row>
    <row r="2495" spans="1:3">
      <c r="A2495" s="86" t="s">
        <v>53</v>
      </c>
      <c r="B2495" s="87">
        <v>2</v>
      </c>
      <c r="C2495" s="87">
        <v>4272.8500000000004</v>
      </c>
    </row>
    <row r="2496" spans="1:3">
      <c r="A2496" s="86" t="s">
        <v>1770</v>
      </c>
      <c r="B2496" s="87">
        <v>0</v>
      </c>
      <c r="C2496" s="87">
        <v>129.74</v>
      </c>
    </row>
    <row r="2497" spans="1:3">
      <c r="A2497" s="86" t="s">
        <v>1771</v>
      </c>
      <c r="B2497" s="87">
        <v>3</v>
      </c>
      <c r="C2497" s="87">
        <v>706.29</v>
      </c>
    </row>
    <row r="2498" spans="1:3">
      <c r="A2498" s="86" t="s">
        <v>1772</v>
      </c>
      <c r="B2498" s="87">
        <v>3</v>
      </c>
      <c r="C2498" s="87">
        <v>10366.219999999999</v>
      </c>
    </row>
    <row r="2499" spans="1:3">
      <c r="A2499" s="86" t="s">
        <v>200</v>
      </c>
      <c r="B2499" s="87">
        <v>0</v>
      </c>
      <c r="C2499" s="87">
        <v>514.26</v>
      </c>
    </row>
    <row r="2500" spans="1:3">
      <c r="A2500" s="86" t="s">
        <v>556</v>
      </c>
      <c r="B2500" s="87">
        <v>2</v>
      </c>
      <c r="C2500" s="87">
        <v>4297.74</v>
      </c>
    </row>
    <row r="2501" spans="1:3">
      <c r="A2501" s="86" t="s">
        <v>1773</v>
      </c>
      <c r="B2501" s="87">
        <v>7</v>
      </c>
      <c r="C2501" s="87">
        <v>20033.669999999998</v>
      </c>
    </row>
    <row r="2502" spans="1:3">
      <c r="A2502" s="86" t="s">
        <v>0</v>
      </c>
      <c r="B2502" s="87">
        <v>2</v>
      </c>
      <c r="C2502" s="87">
        <v>3799.98</v>
      </c>
    </row>
    <row r="2503" spans="1:3">
      <c r="A2503" s="86" t="s">
        <v>1774</v>
      </c>
      <c r="B2503" s="87">
        <v>1</v>
      </c>
      <c r="C2503" s="87">
        <v>128.11000000000001</v>
      </c>
    </row>
    <row r="2504" spans="1:3">
      <c r="A2504" s="86" t="s">
        <v>22</v>
      </c>
      <c r="B2504" s="87">
        <v>2</v>
      </c>
      <c r="C2504" s="87">
        <v>4586.8</v>
      </c>
    </row>
    <row r="2505" spans="1:3">
      <c r="A2505" s="86" t="s">
        <v>395</v>
      </c>
      <c r="B2505" s="87">
        <v>2</v>
      </c>
      <c r="C2505" s="87">
        <v>9356.44</v>
      </c>
    </row>
    <row r="2506" spans="1:3">
      <c r="A2506" s="86" t="s">
        <v>54</v>
      </c>
      <c r="B2506" s="87">
        <v>2</v>
      </c>
      <c r="C2506" s="87">
        <v>3981.56</v>
      </c>
    </row>
    <row r="2507" spans="1:3">
      <c r="A2507" s="86" t="s">
        <v>410</v>
      </c>
      <c r="B2507" s="87">
        <v>0</v>
      </c>
      <c r="C2507" s="87">
        <v>218.67</v>
      </c>
    </row>
    <row r="2508" spans="1:3">
      <c r="A2508" s="86" t="s">
        <v>554</v>
      </c>
      <c r="B2508" s="87">
        <v>2</v>
      </c>
      <c r="C2508" s="87">
        <v>4131.41</v>
      </c>
    </row>
    <row r="2509" spans="1:3">
      <c r="A2509" s="86" t="s">
        <v>1775</v>
      </c>
      <c r="B2509" s="87">
        <v>2</v>
      </c>
      <c r="C2509" s="87">
        <v>9132.64</v>
      </c>
    </row>
    <row r="2510" spans="1:3">
      <c r="A2510" s="86" t="s">
        <v>1776</v>
      </c>
      <c r="B2510" s="87">
        <v>0</v>
      </c>
      <c r="C2510" s="87">
        <v>214.21</v>
      </c>
    </row>
    <row r="2511" spans="1:3">
      <c r="A2511" s="86" t="s">
        <v>1777</v>
      </c>
      <c r="B2511" s="87">
        <v>1</v>
      </c>
      <c r="C2511" s="87">
        <v>182.68</v>
      </c>
    </row>
    <row r="2512" spans="1:3">
      <c r="A2512" s="86" t="s">
        <v>16</v>
      </c>
      <c r="B2512" s="87">
        <v>2</v>
      </c>
      <c r="C2512" s="87">
        <v>4172.99</v>
      </c>
    </row>
    <row r="2513" spans="1:3">
      <c r="A2513" s="86" t="s">
        <v>181</v>
      </c>
      <c r="B2513" s="87">
        <v>2</v>
      </c>
      <c r="C2513" s="87">
        <v>9361.3700000000008</v>
      </c>
    </row>
    <row r="2514" spans="1:3">
      <c r="A2514" s="86" t="s">
        <v>1778</v>
      </c>
      <c r="B2514" s="87">
        <v>3</v>
      </c>
      <c r="C2514" s="87">
        <v>721.57</v>
      </c>
    </row>
    <row r="2515" spans="1:3">
      <c r="A2515" s="86" t="s">
        <v>457</v>
      </c>
      <c r="B2515" s="87">
        <v>2</v>
      </c>
      <c r="C2515" s="87">
        <v>499.89</v>
      </c>
    </row>
    <row r="2516" spans="1:3">
      <c r="A2516" s="86" t="s">
        <v>51</v>
      </c>
      <c r="B2516" s="87">
        <v>2</v>
      </c>
      <c r="C2516" s="87">
        <v>5073.54</v>
      </c>
    </row>
    <row r="2517" spans="1:3">
      <c r="A2517" s="86" t="s">
        <v>1779</v>
      </c>
      <c r="B2517" s="87">
        <v>2</v>
      </c>
      <c r="C2517" s="87">
        <v>9319.49</v>
      </c>
    </row>
    <row r="2518" spans="1:3">
      <c r="A2518" s="86" t="s">
        <v>68</v>
      </c>
      <c r="B2518" s="87">
        <v>2</v>
      </c>
      <c r="C2518" s="87">
        <v>3842.87</v>
      </c>
    </row>
    <row r="2519" spans="1:3">
      <c r="A2519" s="86" t="s">
        <v>1780</v>
      </c>
      <c r="B2519" s="87">
        <v>0</v>
      </c>
      <c r="C2519" s="87">
        <v>394.07</v>
      </c>
    </row>
    <row r="2520" spans="1:3">
      <c r="A2520" s="86" t="s">
        <v>1781</v>
      </c>
      <c r="B2520" s="87">
        <v>0</v>
      </c>
      <c r="C2520" s="87">
        <v>98.41</v>
      </c>
    </row>
    <row r="2521" spans="1:3">
      <c r="A2521" s="86" t="s">
        <v>539</v>
      </c>
      <c r="B2521" s="87">
        <v>2</v>
      </c>
      <c r="C2521" s="87">
        <v>4988.6000000000004</v>
      </c>
    </row>
    <row r="2522" spans="1:3">
      <c r="A2522" s="86" t="s">
        <v>152</v>
      </c>
      <c r="B2522" s="87">
        <v>3</v>
      </c>
      <c r="C2522" s="87">
        <v>5598.31</v>
      </c>
    </row>
    <row r="2523" spans="1:3">
      <c r="A2523" s="86" t="s">
        <v>550</v>
      </c>
      <c r="B2523" s="87">
        <v>2</v>
      </c>
      <c r="C2523" s="87">
        <v>4629.3599999999997</v>
      </c>
    </row>
    <row r="2524" spans="1:3">
      <c r="A2524" s="86" t="s">
        <v>1782</v>
      </c>
      <c r="B2524" s="87">
        <v>0</v>
      </c>
      <c r="C2524" s="87">
        <v>83.81</v>
      </c>
    </row>
    <row r="2525" spans="1:3">
      <c r="A2525" s="86" t="s">
        <v>558</v>
      </c>
      <c r="B2525" s="87">
        <v>2</v>
      </c>
      <c r="C2525" s="87">
        <v>4184.08</v>
      </c>
    </row>
    <row r="2526" spans="1:3">
      <c r="A2526" s="86" t="s">
        <v>278</v>
      </c>
      <c r="B2526" s="87">
        <v>2</v>
      </c>
      <c r="C2526" s="87">
        <v>9294.52</v>
      </c>
    </row>
    <row r="2527" spans="1:3">
      <c r="A2527" s="86" t="s">
        <v>562</v>
      </c>
      <c r="B2527" s="87">
        <v>2</v>
      </c>
      <c r="C2527" s="87">
        <v>3963.64</v>
      </c>
    </row>
    <row r="2528" spans="1:3">
      <c r="A2528" s="86" t="s">
        <v>1783</v>
      </c>
      <c r="B2528" s="87">
        <v>1</v>
      </c>
      <c r="C2528" s="87">
        <v>301.63</v>
      </c>
    </row>
    <row r="2529" spans="1:3">
      <c r="A2529" s="86" t="s">
        <v>548</v>
      </c>
      <c r="B2529" s="87">
        <v>2</v>
      </c>
      <c r="C2529" s="87">
        <v>4699.8500000000004</v>
      </c>
    </row>
    <row r="2530" spans="1:3">
      <c r="A2530" s="86" t="s">
        <v>1784</v>
      </c>
      <c r="B2530" s="87">
        <v>0</v>
      </c>
      <c r="C2530" s="87">
        <v>110.71</v>
      </c>
    </row>
    <row r="2531" spans="1:3">
      <c r="A2531" s="86" t="s">
        <v>1785</v>
      </c>
      <c r="B2531" s="87">
        <v>0</v>
      </c>
      <c r="C2531" s="87">
        <v>43.98</v>
      </c>
    </row>
    <row r="2532" spans="1:3">
      <c r="A2532" s="86" t="s">
        <v>6</v>
      </c>
      <c r="B2532" s="87">
        <v>2</v>
      </c>
      <c r="C2532" s="87">
        <v>3870.88</v>
      </c>
    </row>
    <row r="2533" spans="1:3">
      <c r="A2533" s="86" t="s">
        <v>1786</v>
      </c>
      <c r="B2533" s="87">
        <v>0</v>
      </c>
      <c r="C2533" s="87">
        <v>196.87</v>
      </c>
    </row>
    <row r="2534" spans="1:3">
      <c r="A2534" s="86" t="s">
        <v>156</v>
      </c>
      <c r="B2534" s="87">
        <v>2</v>
      </c>
      <c r="C2534" s="87">
        <v>1036.98</v>
      </c>
    </row>
    <row r="2535" spans="1:3">
      <c r="A2535" s="86" t="s">
        <v>14</v>
      </c>
      <c r="B2535" s="87">
        <v>2</v>
      </c>
      <c r="C2535" s="87">
        <v>4270.91</v>
      </c>
    </row>
    <row r="2536" spans="1:3">
      <c r="A2536" s="86" t="s">
        <v>308</v>
      </c>
      <c r="B2536" s="87">
        <v>3</v>
      </c>
      <c r="C2536" s="87">
        <v>3879.29</v>
      </c>
    </row>
    <row r="2537" spans="1:3">
      <c r="A2537" s="86" t="s">
        <v>1787</v>
      </c>
      <c r="B2537" s="87">
        <v>1</v>
      </c>
      <c r="C2537" s="87">
        <v>94.56</v>
      </c>
    </row>
    <row r="2538" spans="1:3">
      <c r="A2538" s="86" t="s">
        <v>232</v>
      </c>
      <c r="B2538" s="87">
        <v>2</v>
      </c>
      <c r="C2538" s="87">
        <v>7015.46</v>
      </c>
    </row>
    <row r="2539" spans="1:3">
      <c r="A2539" s="86" t="s">
        <v>560</v>
      </c>
      <c r="B2539" s="87">
        <v>2</v>
      </c>
      <c r="C2539" s="87">
        <v>4267.5</v>
      </c>
    </row>
    <row r="2540" spans="1:3">
      <c r="A2540" s="86" t="s">
        <v>196</v>
      </c>
      <c r="B2540" s="87">
        <v>0</v>
      </c>
      <c r="C2540" s="87">
        <v>737.37</v>
      </c>
    </row>
    <row r="2541" spans="1:3">
      <c r="A2541" s="86" t="s">
        <v>1788</v>
      </c>
      <c r="B2541" s="87">
        <v>1</v>
      </c>
      <c r="C2541" s="87">
        <v>135.46</v>
      </c>
    </row>
    <row r="2542" spans="1:3">
      <c r="A2542" s="86" t="s">
        <v>230</v>
      </c>
      <c r="B2542" s="87">
        <v>2</v>
      </c>
      <c r="C2542" s="87">
        <v>7089.22</v>
      </c>
    </row>
    <row r="2543" spans="1:3">
      <c r="A2543" s="86" t="s">
        <v>154</v>
      </c>
      <c r="B2543" s="87">
        <v>3</v>
      </c>
      <c r="C2543" s="87">
        <v>12313.11</v>
      </c>
    </row>
    <row r="2544" spans="1:3">
      <c r="A2544" s="86" t="s">
        <v>64</v>
      </c>
      <c r="B2544" s="87">
        <v>2</v>
      </c>
      <c r="C2544" s="87">
        <v>3809.62</v>
      </c>
    </row>
    <row r="2545" spans="1:3">
      <c r="A2545" s="86" t="s">
        <v>197</v>
      </c>
      <c r="B2545" s="87">
        <v>0</v>
      </c>
      <c r="C2545" s="87">
        <v>846.17</v>
      </c>
    </row>
    <row r="2546" spans="1:3">
      <c r="A2546" s="86" t="s">
        <v>1789</v>
      </c>
      <c r="B2546" s="87">
        <v>4</v>
      </c>
      <c r="C2546" s="87">
        <v>12029.29</v>
      </c>
    </row>
    <row r="2547" spans="1:3">
      <c r="A2547" s="86" t="s">
        <v>1790</v>
      </c>
      <c r="B2547" s="87">
        <v>1</v>
      </c>
      <c r="C2547" s="87">
        <v>148.91999999999999</v>
      </c>
    </row>
    <row r="2548" spans="1:3">
      <c r="A2548" s="86" t="s">
        <v>231</v>
      </c>
      <c r="B2548" s="87">
        <v>2</v>
      </c>
      <c r="C2548" s="87">
        <v>7015.53</v>
      </c>
    </row>
    <row r="2549" spans="1:3">
      <c r="A2549" s="86" t="s">
        <v>198</v>
      </c>
      <c r="B2549" s="87">
        <v>3</v>
      </c>
      <c r="C2549" s="87">
        <v>3946.96</v>
      </c>
    </row>
    <row r="2550" spans="1:3">
      <c r="A2550" s="86" t="s">
        <v>12</v>
      </c>
      <c r="B2550" s="87">
        <v>2</v>
      </c>
      <c r="C2550" s="87">
        <v>4225.26</v>
      </c>
    </row>
    <row r="2551" spans="1:3">
      <c r="A2551" s="86" t="s">
        <v>1791</v>
      </c>
      <c r="B2551" s="87">
        <v>6</v>
      </c>
      <c r="C2551" s="87">
        <v>20816</v>
      </c>
    </row>
    <row r="2552" spans="1:3">
      <c r="A2552" s="86" t="s">
        <v>1792</v>
      </c>
      <c r="B2552" s="87">
        <v>0</v>
      </c>
      <c r="C2552" s="87">
        <v>79.650000000000006</v>
      </c>
    </row>
    <row r="2553" spans="1:3">
      <c r="A2553" s="86" t="s">
        <v>1793</v>
      </c>
      <c r="B2553" s="87">
        <v>2</v>
      </c>
      <c r="C2553" s="87">
        <v>123.73</v>
      </c>
    </row>
    <row r="2554" spans="1:3">
      <c r="A2554" s="86" t="s">
        <v>229</v>
      </c>
      <c r="B2554" s="87">
        <v>2</v>
      </c>
      <c r="C2554" s="87">
        <v>7089.43</v>
      </c>
    </row>
    <row r="2555" spans="1:3">
      <c r="A2555" s="86" t="s">
        <v>199</v>
      </c>
      <c r="B2555" s="87">
        <v>3</v>
      </c>
      <c r="C2555" s="87">
        <v>3983.27</v>
      </c>
    </row>
    <row r="2556" spans="1:3">
      <c r="A2556" s="86" t="s">
        <v>63</v>
      </c>
      <c r="B2556" s="87">
        <v>2</v>
      </c>
      <c r="C2556" s="87">
        <v>3982.52</v>
      </c>
    </row>
    <row r="2557" spans="1:3">
      <c r="A2557" s="86" t="s">
        <v>295</v>
      </c>
      <c r="B2557" s="87">
        <v>0</v>
      </c>
      <c r="C2557" s="87">
        <v>143.05000000000001</v>
      </c>
    </row>
    <row r="2558" spans="1:3">
      <c r="A2558" s="86" t="s">
        <v>233</v>
      </c>
      <c r="B2558" s="87">
        <v>2</v>
      </c>
      <c r="C2558" s="87">
        <v>6587.95</v>
      </c>
    </row>
    <row r="2559" spans="1:3">
      <c r="A2559" s="86" t="s">
        <v>542</v>
      </c>
      <c r="B2559" s="87">
        <v>2</v>
      </c>
      <c r="C2559" s="87">
        <v>5032.04</v>
      </c>
    </row>
    <row r="2560" spans="1:3">
      <c r="A2560" s="86" t="s">
        <v>1794</v>
      </c>
      <c r="B2560" s="87">
        <v>1</v>
      </c>
      <c r="C2560" s="87">
        <v>253.29</v>
      </c>
    </row>
    <row r="2561" spans="1:3">
      <c r="A2561" s="86" t="s">
        <v>234</v>
      </c>
      <c r="B2561" s="87">
        <v>2</v>
      </c>
      <c r="C2561" s="87">
        <v>6587.57</v>
      </c>
    </row>
    <row r="2562" spans="1:3">
      <c r="A2562" s="86" t="s">
        <v>65</v>
      </c>
      <c r="B2562" s="87">
        <v>2</v>
      </c>
      <c r="C2562" s="87">
        <v>3911.29</v>
      </c>
    </row>
    <row r="2563" spans="1:3">
      <c r="A2563" s="86" t="s">
        <v>1795</v>
      </c>
      <c r="B2563" s="87">
        <v>2</v>
      </c>
      <c r="C2563" s="87">
        <v>128.35</v>
      </c>
    </row>
    <row r="2564" spans="1:3">
      <c r="A2564" s="86" t="s">
        <v>251</v>
      </c>
      <c r="B2564" s="87">
        <v>4</v>
      </c>
      <c r="C2564" s="87">
        <v>12128.46</v>
      </c>
    </row>
    <row r="2565" spans="1:3">
      <c r="A2565" s="86" t="s">
        <v>102</v>
      </c>
      <c r="B2565" s="87">
        <v>0</v>
      </c>
      <c r="C2565" s="87">
        <v>1931.04</v>
      </c>
    </row>
    <row r="2566" spans="1:3">
      <c r="A2566" s="86" t="s">
        <v>573</v>
      </c>
      <c r="B2566" s="87">
        <v>2</v>
      </c>
      <c r="C2566" s="87">
        <v>3846.64</v>
      </c>
    </row>
    <row r="2567" spans="1:3">
      <c r="A2567" s="86" t="s">
        <v>427</v>
      </c>
      <c r="B2567" s="87">
        <v>0</v>
      </c>
      <c r="C2567" s="87">
        <v>276.61</v>
      </c>
    </row>
    <row r="2568" spans="1:3">
      <c r="A2568" s="86" t="s">
        <v>270</v>
      </c>
      <c r="B2568" s="87">
        <v>0</v>
      </c>
      <c r="C2568" s="87">
        <v>123.86</v>
      </c>
    </row>
    <row r="2569" spans="1:3">
      <c r="A2569" s="86" t="s">
        <v>62</v>
      </c>
      <c r="B2569" s="87">
        <v>2</v>
      </c>
      <c r="C2569" s="87">
        <v>4273.42</v>
      </c>
    </row>
    <row r="2570" spans="1:3">
      <c r="A2570" s="86" t="s">
        <v>1796</v>
      </c>
      <c r="B2570" s="87">
        <v>6</v>
      </c>
      <c r="C2570" s="87">
        <v>134.05000000000001</v>
      </c>
    </row>
    <row r="2571" spans="1:3">
      <c r="A2571" s="86" t="s">
        <v>225</v>
      </c>
      <c r="B2571" s="87">
        <v>2</v>
      </c>
      <c r="C2571" s="87">
        <v>6908.29</v>
      </c>
    </row>
    <row r="2572" spans="1:3">
      <c r="A2572" s="86" t="s">
        <v>219</v>
      </c>
      <c r="B2572" s="87">
        <v>0</v>
      </c>
      <c r="C2572" s="87">
        <v>336.46</v>
      </c>
    </row>
    <row r="2573" spans="1:3">
      <c r="A2573" s="86" t="s">
        <v>7</v>
      </c>
      <c r="B2573" s="87">
        <v>2</v>
      </c>
      <c r="C2573" s="87">
        <v>3773.84</v>
      </c>
    </row>
    <row r="2574" spans="1:3">
      <c r="A2574" s="86" t="s">
        <v>399</v>
      </c>
      <c r="B2574" s="87">
        <v>0</v>
      </c>
      <c r="C2574" s="87">
        <v>183.4</v>
      </c>
    </row>
    <row r="2575" spans="1:3">
      <c r="A2575" s="86" t="s">
        <v>129</v>
      </c>
      <c r="B2575" s="87">
        <v>0</v>
      </c>
      <c r="C2575" s="87">
        <v>97.79</v>
      </c>
    </row>
    <row r="2576" spans="1:3">
      <c r="A2576" s="86" t="s">
        <v>224</v>
      </c>
      <c r="B2576" s="87">
        <v>2</v>
      </c>
      <c r="C2576" s="87">
        <v>7091.12</v>
      </c>
    </row>
    <row r="2577" spans="1:3">
      <c r="A2577" s="86" t="s">
        <v>11</v>
      </c>
      <c r="B2577" s="87">
        <v>2</v>
      </c>
      <c r="C2577" s="87">
        <v>4192.01</v>
      </c>
    </row>
    <row r="2578" spans="1:3">
      <c r="A2578" s="86" t="s">
        <v>454</v>
      </c>
      <c r="B2578" s="87">
        <v>0</v>
      </c>
      <c r="C2578" s="87">
        <v>110.12</v>
      </c>
    </row>
    <row r="2579" spans="1:3">
      <c r="A2579" s="86" t="s">
        <v>1797</v>
      </c>
      <c r="B2579" s="87">
        <v>0</v>
      </c>
      <c r="C2579" s="87">
        <v>193.23</v>
      </c>
    </row>
    <row r="2580" spans="1:3">
      <c r="A2580" s="86" t="s">
        <v>227</v>
      </c>
      <c r="B2580" s="87">
        <v>2</v>
      </c>
      <c r="C2580" s="87">
        <v>6446.22</v>
      </c>
    </row>
    <row r="2581" spans="1:3">
      <c r="A2581" s="86" t="s">
        <v>538</v>
      </c>
      <c r="B2581" s="87">
        <v>2</v>
      </c>
      <c r="C2581" s="87">
        <v>5035.55</v>
      </c>
    </row>
    <row r="2582" spans="1:3">
      <c r="A2582" s="86" t="s">
        <v>1798</v>
      </c>
      <c r="B2582" s="87">
        <v>0</v>
      </c>
      <c r="C2582" s="87">
        <v>118.96</v>
      </c>
    </row>
    <row r="2583" spans="1:3">
      <c r="A2583" s="86" t="s">
        <v>1799</v>
      </c>
      <c r="B2583" s="87">
        <v>0</v>
      </c>
      <c r="C2583" s="87">
        <v>270.82</v>
      </c>
    </row>
    <row r="2584" spans="1:3">
      <c r="A2584" s="86" t="s">
        <v>223</v>
      </c>
      <c r="B2584" s="87">
        <v>2</v>
      </c>
      <c r="C2584" s="87">
        <v>7090.8</v>
      </c>
    </row>
    <row r="2585" spans="1:3">
      <c r="A2585" s="86" t="s">
        <v>561</v>
      </c>
      <c r="B2585" s="87">
        <v>2</v>
      </c>
      <c r="C2585" s="87">
        <v>4248.2</v>
      </c>
    </row>
    <row r="2586" spans="1:3">
      <c r="A2586" s="86" t="s">
        <v>413</v>
      </c>
      <c r="B2586" s="87">
        <v>0</v>
      </c>
      <c r="C2586" s="87">
        <v>371.09</v>
      </c>
    </row>
    <row r="2587" spans="1:3">
      <c r="A2587" s="86" t="s">
        <v>1800</v>
      </c>
      <c r="B2587" s="87">
        <v>2</v>
      </c>
      <c r="C2587" s="87">
        <v>9419.85</v>
      </c>
    </row>
    <row r="2588" spans="1:3">
      <c r="A2588" s="86" t="s">
        <v>226</v>
      </c>
      <c r="B2588" s="87">
        <v>2</v>
      </c>
      <c r="C2588" s="87">
        <v>6908.66</v>
      </c>
    </row>
    <row r="2589" spans="1:3">
      <c r="A2589" s="86" t="s">
        <v>325</v>
      </c>
      <c r="B2589" s="87">
        <v>2</v>
      </c>
      <c r="C2589" s="87">
        <v>623.66999999999996</v>
      </c>
    </row>
    <row r="2590" spans="1:3">
      <c r="A2590" s="86" t="s">
        <v>543</v>
      </c>
      <c r="B2590" s="87">
        <v>2</v>
      </c>
      <c r="C2590" s="87">
        <v>4999.41</v>
      </c>
    </row>
    <row r="2591" spans="1:3">
      <c r="A2591" s="86" t="s">
        <v>568</v>
      </c>
      <c r="B2591" s="87">
        <v>2</v>
      </c>
      <c r="C2591" s="87">
        <v>3881.16</v>
      </c>
    </row>
    <row r="2592" spans="1:3">
      <c r="A2592" s="86" t="s">
        <v>320</v>
      </c>
      <c r="B2592" s="87">
        <v>0</v>
      </c>
      <c r="C2592" s="87">
        <v>321.60000000000002</v>
      </c>
    </row>
    <row r="2593" spans="1:3">
      <c r="A2593" s="86" t="s">
        <v>1801</v>
      </c>
      <c r="B2593" s="87">
        <v>2</v>
      </c>
      <c r="C2593" s="87">
        <v>135.43</v>
      </c>
    </row>
    <row r="2594" spans="1:3">
      <c r="A2594" s="86" t="s">
        <v>1802</v>
      </c>
      <c r="B2594" s="87">
        <v>3</v>
      </c>
      <c r="C2594" s="87">
        <v>867.85</v>
      </c>
    </row>
    <row r="2595" spans="1:3">
      <c r="A2595" s="86" t="s">
        <v>1803</v>
      </c>
      <c r="B2595" s="87">
        <v>0</v>
      </c>
      <c r="C2595" s="87">
        <v>110.37</v>
      </c>
    </row>
    <row r="2596" spans="1:3">
      <c r="A2596" s="86" t="s">
        <v>421</v>
      </c>
      <c r="B2596" s="87">
        <v>3</v>
      </c>
      <c r="C2596" s="87">
        <v>6425.3</v>
      </c>
    </row>
    <row r="2597" spans="1:3">
      <c r="A2597" s="86" t="s">
        <v>228</v>
      </c>
      <c r="B2597" s="87">
        <v>2</v>
      </c>
      <c r="C2597" s="87">
        <v>6445.74</v>
      </c>
    </row>
    <row r="2598" spans="1:3">
      <c r="A2598" s="86" t="s">
        <v>101</v>
      </c>
      <c r="B2598" s="87">
        <v>0</v>
      </c>
      <c r="C2598" s="87">
        <v>1843.41</v>
      </c>
    </row>
    <row r="2599" spans="1:3">
      <c r="A2599" s="86" t="s">
        <v>551</v>
      </c>
      <c r="B2599" s="87">
        <v>2</v>
      </c>
      <c r="C2599" s="87">
        <v>4593.0200000000004</v>
      </c>
    </row>
    <row r="2600" spans="1:3">
      <c r="A2600" s="86" t="s">
        <v>1804</v>
      </c>
      <c r="B2600" s="87">
        <v>0</v>
      </c>
      <c r="C2600" s="87">
        <v>334.59</v>
      </c>
    </row>
    <row r="2601" spans="1:3">
      <c r="A2601" s="86" t="s">
        <v>1805</v>
      </c>
      <c r="B2601" s="87">
        <v>0</v>
      </c>
      <c r="C2601" s="87">
        <v>125.86</v>
      </c>
    </row>
    <row r="2602" spans="1:3">
      <c r="A2602" s="86" t="s">
        <v>566</v>
      </c>
      <c r="B2602" s="87">
        <v>2</v>
      </c>
      <c r="C2602" s="87">
        <v>3991.41</v>
      </c>
    </row>
    <row r="2603" spans="1:3">
      <c r="A2603" s="86" t="s">
        <v>557</v>
      </c>
      <c r="B2603" s="87">
        <v>2</v>
      </c>
      <c r="C2603" s="87">
        <v>4267.82</v>
      </c>
    </row>
    <row r="2604" spans="1:3">
      <c r="A2604" s="86" t="s">
        <v>1806</v>
      </c>
      <c r="B2604" s="87">
        <v>2</v>
      </c>
      <c r="C2604" s="87">
        <v>226.73</v>
      </c>
    </row>
    <row r="2605" spans="1:3">
      <c r="A2605" s="86" t="s">
        <v>1807</v>
      </c>
      <c r="B2605" s="87">
        <v>1</v>
      </c>
      <c r="C2605" s="87">
        <v>0</v>
      </c>
    </row>
    <row r="2606" spans="1:3">
      <c r="A2606" s="86" t="s">
        <v>443</v>
      </c>
      <c r="B2606" s="87">
        <v>0</v>
      </c>
      <c r="C2606" s="87">
        <v>89.9</v>
      </c>
    </row>
    <row r="2607" spans="1:3">
      <c r="A2607" s="86" t="s">
        <v>20</v>
      </c>
      <c r="B2607" s="87">
        <v>2</v>
      </c>
      <c r="C2607" s="87">
        <v>4696.25</v>
      </c>
    </row>
    <row r="2608" spans="1:3">
      <c r="A2608" s="86" t="s">
        <v>1808</v>
      </c>
      <c r="B2608" s="87">
        <v>0</v>
      </c>
      <c r="C2608" s="87">
        <v>479.57</v>
      </c>
    </row>
    <row r="2609" spans="1:3">
      <c r="A2609" s="86" t="s">
        <v>1809</v>
      </c>
      <c r="B2609" s="87">
        <v>1</v>
      </c>
      <c r="C2609" s="87">
        <v>97.83</v>
      </c>
    </row>
    <row r="2610" spans="1:3">
      <c r="A2610" s="86" t="s">
        <v>173</v>
      </c>
      <c r="B2610" s="87">
        <v>5</v>
      </c>
      <c r="C2610" s="87">
        <v>24161.49</v>
      </c>
    </row>
    <row r="2611" spans="1:3">
      <c r="A2611" s="86" t="s">
        <v>23</v>
      </c>
      <c r="B2611" s="87">
        <v>2</v>
      </c>
      <c r="C2611" s="87">
        <v>4649.03</v>
      </c>
    </row>
    <row r="2612" spans="1:3">
      <c r="A2612" s="86" t="s">
        <v>1810</v>
      </c>
      <c r="B2612" s="87">
        <v>2</v>
      </c>
      <c r="C2612" s="87">
        <v>9537.3799999999992</v>
      </c>
    </row>
    <row r="2613" spans="1:3">
      <c r="A2613" s="86" t="s">
        <v>10</v>
      </c>
      <c r="B2613" s="87">
        <v>2</v>
      </c>
      <c r="C2613" s="87">
        <v>4259.2700000000004</v>
      </c>
    </row>
    <row r="2614" spans="1:3">
      <c r="A2614" s="86" t="s">
        <v>128</v>
      </c>
      <c r="B2614" s="87">
        <v>0</v>
      </c>
      <c r="C2614" s="87">
        <v>77.59</v>
      </c>
    </row>
    <row r="2615" spans="1:3">
      <c r="A2615" s="86" t="s">
        <v>1811</v>
      </c>
      <c r="B2615" s="87">
        <v>0</v>
      </c>
      <c r="C2615" s="87">
        <v>91.72</v>
      </c>
    </row>
    <row r="2616" spans="1:3">
      <c r="A2616" s="86" t="s">
        <v>1812</v>
      </c>
      <c r="B2616" s="87">
        <v>1</v>
      </c>
      <c r="C2616" s="87">
        <v>1295.69</v>
      </c>
    </row>
    <row r="2617" spans="1:3">
      <c r="A2617" s="86" t="s">
        <v>220</v>
      </c>
      <c r="B2617" s="87">
        <v>0</v>
      </c>
      <c r="C2617" s="87">
        <v>337.15</v>
      </c>
    </row>
    <row r="2618" spans="1:3">
      <c r="A2618" s="86" t="s">
        <v>21</v>
      </c>
      <c r="B2618" s="87">
        <v>2</v>
      </c>
      <c r="C2618" s="87">
        <v>4646.72</v>
      </c>
    </row>
    <row r="2619" spans="1:3">
      <c r="A2619" s="86" t="s">
        <v>1813</v>
      </c>
      <c r="B2619" s="87">
        <v>1</v>
      </c>
      <c r="C2619" s="87">
        <v>154.18</v>
      </c>
    </row>
    <row r="2620" spans="1:3">
      <c r="A2620" s="86" t="s">
        <v>2</v>
      </c>
      <c r="B2620" s="87">
        <v>2</v>
      </c>
      <c r="C2620" s="87">
        <v>3827.62</v>
      </c>
    </row>
    <row r="2621" spans="1:3">
      <c r="A2621" s="86" t="s">
        <v>401</v>
      </c>
      <c r="B2621" s="87">
        <v>3</v>
      </c>
      <c r="C2621" s="87">
        <v>11619.77</v>
      </c>
    </row>
    <row r="2622" spans="1:3">
      <c r="A2622" s="86" t="s">
        <v>1814</v>
      </c>
      <c r="B2622" s="87">
        <v>1</v>
      </c>
      <c r="C2622" s="87">
        <v>82.14</v>
      </c>
    </row>
    <row r="2623" spans="1:3">
      <c r="A2623" s="86" t="s">
        <v>424</v>
      </c>
      <c r="B2623" s="87">
        <v>3</v>
      </c>
      <c r="C2623" s="87">
        <v>6310.48</v>
      </c>
    </row>
    <row r="2624" spans="1:3">
      <c r="A2624" s="86" t="s">
        <v>171</v>
      </c>
      <c r="B2624" s="87">
        <v>0</v>
      </c>
      <c r="C2624" s="87">
        <v>177.94</v>
      </c>
    </row>
    <row r="2625" spans="1:3">
      <c r="A2625" s="86" t="s">
        <v>323</v>
      </c>
      <c r="B2625" s="87">
        <v>3</v>
      </c>
      <c r="C2625" s="87">
        <v>1556.87</v>
      </c>
    </row>
    <row r="2626" spans="1:3">
      <c r="A2626" s="86" t="s">
        <v>9</v>
      </c>
      <c r="B2626" s="87">
        <v>2</v>
      </c>
      <c r="C2626" s="87">
        <v>4215.42</v>
      </c>
    </row>
    <row r="2627" spans="1:3">
      <c r="A2627" s="86" t="s">
        <v>1815</v>
      </c>
      <c r="B2627" s="87">
        <v>3</v>
      </c>
      <c r="C2627" s="87">
        <v>16064.97</v>
      </c>
    </row>
    <row r="2628" spans="1:3">
      <c r="A2628" s="86" t="s">
        <v>1816</v>
      </c>
      <c r="B2628" s="87">
        <v>0</v>
      </c>
      <c r="C2628" s="87">
        <v>185.01</v>
      </c>
    </row>
    <row r="2629" spans="1:3">
      <c r="A2629" s="86" t="s">
        <v>327</v>
      </c>
      <c r="B2629" s="87">
        <v>2</v>
      </c>
      <c r="C2629" s="87">
        <v>721.68</v>
      </c>
    </row>
    <row r="2630" spans="1:3">
      <c r="A2630" s="86" t="s">
        <v>564</v>
      </c>
      <c r="B2630" s="87">
        <v>2</v>
      </c>
      <c r="C2630" s="87">
        <v>3860.28</v>
      </c>
    </row>
    <row r="2631" spans="1:3">
      <c r="A2631" s="86" t="s">
        <v>126</v>
      </c>
      <c r="B2631" s="87">
        <v>0</v>
      </c>
      <c r="C2631" s="87">
        <v>74.19</v>
      </c>
    </row>
    <row r="2632" spans="1:3">
      <c r="A2632" s="86" t="s">
        <v>359</v>
      </c>
      <c r="B2632" s="87">
        <v>1</v>
      </c>
      <c r="C2632" s="87">
        <v>3288.62</v>
      </c>
    </row>
    <row r="2633" spans="1:3">
      <c r="A2633" s="86" t="s">
        <v>1817</v>
      </c>
      <c r="B2633" s="87">
        <v>1</v>
      </c>
      <c r="C2633" s="87">
        <v>93.72</v>
      </c>
    </row>
    <row r="2634" spans="1:3">
      <c r="A2634" s="86" t="s">
        <v>13</v>
      </c>
      <c r="B2634" s="87">
        <v>2</v>
      </c>
      <c r="C2634" s="87">
        <v>4225.6000000000004</v>
      </c>
    </row>
    <row r="2635" spans="1:3">
      <c r="A2635" s="86" t="s">
        <v>1818</v>
      </c>
      <c r="B2635" s="87">
        <v>3</v>
      </c>
      <c r="C2635" s="87">
        <v>1922.19</v>
      </c>
    </row>
    <row r="2636" spans="1:3">
      <c r="A2636" s="86" t="s">
        <v>398</v>
      </c>
      <c r="B2636" s="87">
        <v>8</v>
      </c>
      <c r="C2636" s="87">
        <v>13457.25</v>
      </c>
    </row>
    <row r="2637" spans="1:3">
      <c r="A2637" s="86" t="s">
        <v>396</v>
      </c>
      <c r="B2637" s="87">
        <v>2</v>
      </c>
      <c r="C2637" s="87">
        <v>9672.35</v>
      </c>
    </row>
    <row r="2638" spans="1:3">
      <c r="A2638" s="86" t="s">
        <v>420</v>
      </c>
      <c r="B2638" s="87">
        <v>3</v>
      </c>
      <c r="C2638" s="87">
        <v>5972.23</v>
      </c>
    </row>
    <row r="2639" spans="1:3">
      <c r="A2639" s="86" t="s">
        <v>540</v>
      </c>
      <c r="B2639" s="87">
        <v>2</v>
      </c>
      <c r="C2639" s="87">
        <v>4989.09</v>
      </c>
    </row>
    <row r="2640" spans="1:3">
      <c r="A2640" s="86" t="s">
        <v>1819</v>
      </c>
      <c r="B2640" s="87">
        <v>3</v>
      </c>
      <c r="C2640" s="87">
        <v>1885.12</v>
      </c>
    </row>
    <row r="2641" spans="1:3">
      <c r="A2641" s="86" t="s">
        <v>167</v>
      </c>
      <c r="B2641" s="87">
        <v>0</v>
      </c>
      <c r="C2641" s="87">
        <v>151.44</v>
      </c>
    </row>
    <row r="2642" spans="1:3">
      <c r="A2642" s="86" t="s">
        <v>158</v>
      </c>
      <c r="B2642" s="87">
        <v>3</v>
      </c>
      <c r="C2642" s="87">
        <v>5384.27</v>
      </c>
    </row>
    <row r="2643" spans="1:3">
      <c r="A2643" s="86" t="s">
        <v>329</v>
      </c>
      <c r="B2643" s="87">
        <v>2</v>
      </c>
      <c r="C2643" s="87">
        <v>665.78</v>
      </c>
    </row>
    <row r="2644" spans="1:3">
      <c r="A2644" s="86" t="s">
        <v>563</v>
      </c>
      <c r="B2644" s="87">
        <v>2</v>
      </c>
      <c r="C2644" s="87">
        <v>3963.9</v>
      </c>
    </row>
    <row r="2645" spans="1:3">
      <c r="A2645" s="86" t="s">
        <v>322</v>
      </c>
      <c r="B2645" s="87">
        <v>0</v>
      </c>
      <c r="C2645" s="87">
        <v>209.91</v>
      </c>
    </row>
    <row r="2646" spans="1:3">
      <c r="A2646" s="86" t="s">
        <v>545</v>
      </c>
      <c r="B2646" s="87">
        <v>2</v>
      </c>
      <c r="C2646" s="87">
        <v>4976.04</v>
      </c>
    </row>
    <row r="2647" spans="1:3">
      <c r="A2647" s="86" t="s">
        <v>397</v>
      </c>
      <c r="B2647" s="87">
        <v>6</v>
      </c>
      <c r="C2647" s="87">
        <v>12129.97</v>
      </c>
    </row>
    <row r="2648" spans="1:3">
      <c r="A2648" s="86" t="s">
        <v>357</v>
      </c>
      <c r="B2648" s="87">
        <v>1</v>
      </c>
      <c r="C2648" s="87">
        <v>3598.53</v>
      </c>
    </row>
    <row r="2649" spans="1:3">
      <c r="A2649" s="86" t="s">
        <v>8</v>
      </c>
      <c r="B2649" s="87">
        <v>2</v>
      </c>
      <c r="C2649" s="87">
        <v>3742.26</v>
      </c>
    </row>
    <row r="2650" spans="1:3">
      <c r="A2650" s="86" t="s">
        <v>321</v>
      </c>
      <c r="B2650" s="87">
        <v>67</v>
      </c>
      <c r="C2650" s="87">
        <v>11393.83</v>
      </c>
    </row>
    <row r="2651" spans="1:3">
      <c r="A2651" s="86" t="s">
        <v>331</v>
      </c>
      <c r="B2651" s="87">
        <v>2</v>
      </c>
      <c r="C2651" s="87">
        <v>709.63</v>
      </c>
    </row>
    <row r="2652" spans="1:3">
      <c r="A2652" s="86" t="s">
        <v>572</v>
      </c>
      <c r="B2652" s="87">
        <v>2</v>
      </c>
      <c r="C2652" s="87">
        <v>3855.41</v>
      </c>
    </row>
    <row r="2653" spans="1:3">
      <c r="A2653" s="86" t="s">
        <v>1820</v>
      </c>
      <c r="B2653" s="87">
        <v>3</v>
      </c>
      <c r="C2653" s="87">
        <v>6796.74</v>
      </c>
    </row>
    <row r="2654" spans="1:3">
      <c r="A2654" s="86" t="s">
        <v>404</v>
      </c>
      <c r="B2654" s="87">
        <v>4</v>
      </c>
      <c r="C2654" s="87">
        <v>4528.74</v>
      </c>
    </row>
    <row r="2655" spans="1:3">
      <c r="A2655" s="86" t="s">
        <v>552</v>
      </c>
      <c r="B2655" s="87">
        <v>2</v>
      </c>
      <c r="C2655" s="87">
        <v>4688.91</v>
      </c>
    </row>
    <row r="2656" spans="1:3">
      <c r="A2656" s="86" t="s">
        <v>122</v>
      </c>
      <c r="B2656" s="87">
        <v>1</v>
      </c>
      <c r="C2656" s="87">
        <v>0</v>
      </c>
    </row>
    <row r="2657" spans="1:3">
      <c r="A2657" s="86" t="s">
        <v>1821</v>
      </c>
      <c r="B2657" s="87">
        <v>2</v>
      </c>
      <c r="C2657" s="87">
        <v>133.85</v>
      </c>
    </row>
    <row r="2658" spans="1:3">
      <c r="A2658" s="86" t="s">
        <v>666</v>
      </c>
      <c r="B2658" s="87">
        <v>0</v>
      </c>
      <c r="C2658" s="87">
        <v>341.73</v>
      </c>
    </row>
    <row r="2659" spans="1:3">
      <c r="A2659" s="86" t="s">
        <v>541</v>
      </c>
      <c r="B2659" s="87">
        <v>2</v>
      </c>
      <c r="C2659" s="87">
        <v>4955.57</v>
      </c>
    </row>
    <row r="2660" spans="1:3">
      <c r="A2660" s="86" t="s">
        <v>1822</v>
      </c>
      <c r="B2660" s="87">
        <v>2</v>
      </c>
      <c r="C2660" s="87">
        <v>211.79</v>
      </c>
    </row>
    <row r="2661" spans="1:3">
      <c r="A2661" s="86" t="s">
        <v>1823</v>
      </c>
      <c r="B2661" s="87">
        <v>1</v>
      </c>
      <c r="C2661" s="87">
        <v>199.01</v>
      </c>
    </row>
    <row r="2662" spans="1:3">
      <c r="A2662" s="86" t="s">
        <v>442</v>
      </c>
      <c r="B2662" s="87">
        <v>5</v>
      </c>
      <c r="C2662" s="87">
        <v>19861.98</v>
      </c>
    </row>
    <row r="2663" spans="1:3">
      <c r="A2663" s="86" t="s">
        <v>416</v>
      </c>
      <c r="B2663" s="87">
        <v>0</v>
      </c>
      <c r="C2663" s="87">
        <v>394.35</v>
      </c>
    </row>
    <row r="2664" spans="1:3">
      <c r="A2664" s="86" t="s">
        <v>332</v>
      </c>
      <c r="B2664" s="87">
        <v>2</v>
      </c>
      <c r="C2664" s="87">
        <v>603.95000000000005</v>
      </c>
    </row>
    <row r="2665" spans="1:3">
      <c r="A2665" s="86" t="s">
        <v>58</v>
      </c>
      <c r="B2665" s="87">
        <v>2</v>
      </c>
      <c r="C2665" s="87">
        <v>4707.49</v>
      </c>
    </row>
    <row r="2666" spans="1:3">
      <c r="A2666" s="86" t="s">
        <v>412</v>
      </c>
      <c r="B2666" s="87">
        <v>3</v>
      </c>
      <c r="C2666" s="87">
        <v>6768.88</v>
      </c>
    </row>
    <row r="2667" spans="1:3">
      <c r="A2667" s="86" t="s">
        <v>1824</v>
      </c>
      <c r="B2667" s="87">
        <v>1</v>
      </c>
      <c r="C2667" s="87">
        <v>255.37</v>
      </c>
    </row>
    <row r="2668" spans="1:3">
      <c r="A2668" s="86" t="s">
        <v>656</v>
      </c>
      <c r="B2668" s="87">
        <v>0</v>
      </c>
      <c r="C2668" s="87">
        <v>389.42</v>
      </c>
    </row>
    <row r="2669" spans="1:3">
      <c r="A2669" s="86" t="s">
        <v>189</v>
      </c>
      <c r="B2669" s="87">
        <v>3</v>
      </c>
      <c r="C2669" s="87">
        <v>6150.88</v>
      </c>
    </row>
    <row r="2670" spans="1:3">
      <c r="A2670" s="86" t="s">
        <v>546</v>
      </c>
      <c r="B2670" s="87">
        <v>2</v>
      </c>
      <c r="C2670" s="87">
        <v>4602.28</v>
      </c>
    </row>
    <row r="2671" spans="1:3">
      <c r="A2671" s="86" t="s">
        <v>352</v>
      </c>
      <c r="B2671" s="87">
        <v>2</v>
      </c>
      <c r="C2671" s="87">
        <v>9173.89</v>
      </c>
    </row>
    <row r="2672" spans="1:3">
      <c r="A2672" s="86" t="s">
        <v>298</v>
      </c>
      <c r="B2672" s="87">
        <v>2</v>
      </c>
      <c r="C2672" s="87">
        <v>7182.63</v>
      </c>
    </row>
    <row r="2673" spans="1:3">
      <c r="A2673" s="86" t="s">
        <v>632</v>
      </c>
      <c r="B2673" s="87">
        <v>0</v>
      </c>
      <c r="C2673" s="87">
        <v>395.85</v>
      </c>
    </row>
    <row r="2674" spans="1:3">
      <c r="A2674" s="86" t="s">
        <v>192</v>
      </c>
      <c r="B2674" s="87">
        <v>4</v>
      </c>
      <c r="C2674" s="87">
        <v>6167.43</v>
      </c>
    </row>
    <row r="2675" spans="1:3">
      <c r="A2675" s="86" t="s">
        <v>439</v>
      </c>
      <c r="B2675" s="87">
        <v>3</v>
      </c>
      <c r="C2675" s="87">
        <v>1172.18</v>
      </c>
    </row>
    <row r="2676" spans="1:3">
      <c r="A2676" s="86" t="s">
        <v>433</v>
      </c>
      <c r="B2676" s="87">
        <v>4</v>
      </c>
      <c r="C2676" s="87">
        <v>11995.23</v>
      </c>
    </row>
    <row r="2677" spans="1:3">
      <c r="A2677" s="86" t="s">
        <v>18</v>
      </c>
      <c r="B2677" s="87">
        <v>2</v>
      </c>
      <c r="C2677" s="87">
        <v>4603</v>
      </c>
    </row>
    <row r="2678" spans="1:3">
      <c r="A2678" s="86" t="s">
        <v>123</v>
      </c>
      <c r="B2678" s="87">
        <v>0</v>
      </c>
      <c r="C2678" s="87">
        <v>204.53</v>
      </c>
    </row>
    <row r="2679" spans="1:3">
      <c r="A2679" s="86" t="s">
        <v>622</v>
      </c>
      <c r="B2679" s="87">
        <v>0</v>
      </c>
      <c r="C2679" s="87">
        <v>395.65</v>
      </c>
    </row>
    <row r="2680" spans="1:3">
      <c r="A2680" s="86" t="s">
        <v>15</v>
      </c>
      <c r="B2680" s="87">
        <v>2</v>
      </c>
      <c r="C2680" s="87">
        <v>4134.16</v>
      </c>
    </row>
    <row r="2681" spans="1:3">
      <c r="A2681" s="86" t="s">
        <v>127</v>
      </c>
      <c r="B2681" s="87">
        <v>0</v>
      </c>
      <c r="C2681" s="87">
        <v>0</v>
      </c>
    </row>
    <row r="2682" spans="1:3">
      <c r="A2682" s="86" t="s">
        <v>216</v>
      </c>
      <c r="B2682" s="87">
        <v>4</v>
      </c>
      <c r="C2682" s="87">
        <v>9787.69</v>
      </c>
    </row>
    <row r="2683" spans="1:3">
      <c r="A2683" s="86" t="s">
        <v>618</v>
      </c>
      <c r="B2683" s="87">
        <v>0</v>
      </c>
      <c r="C2683" s="87">
        <v>388.74</v>
      </c>
    </row>
    <row r="2684" spans="1:3">
      <c r="A2684" s="86" t="s">
        <v>5</v>
      </c>
      <c r="B2684" s="87">
        <v>2</v>
      </c>
      <c r="C2684" s="87">
        <v>3901.8</v>
      </c>
    </row>
    <row r="2685" spans="1:3">
      <c r="A2685" s="86" t="s">
        <v>253</v>
      </c>
      <c r="B2685" s="87">
        <v>1</v>
      </c>
      <c r="C2685" s="87">
        <v>302.45999999999998</v>
      </c>
    </row>
    <row r="2686" spans="1:3">
      <c r="A2686" s="86" t="s">
        <v>1825</v>
      </c>
      <c r="B2686" s="87">
        <v>0</v>
      </c>
      <c r="C2686" s="87">
        <v>134.80000000000001</v>
      </c>
    </row>
    <row r="2687" spans="1:3">
      <c r="A2687" s="86" t="s">
        <v>634</v>
      </c>
      <c r="B2687" s="87">
        <v>0</v>
      </c>
      <c r="C2687" s="87">
        <v>390.37</v>
      </c>
    </row>
    <row r="2688" spans="1:3">
      <c r="A2688" s="86" t="s">
        <v>3</v>
      </c>
      <c r="B2688" s="87">
        <v>2</v>
      </c>
      <c r="C2688" s="87">
        <v>3828.54</v>
      </c>
    </row>
    <row r="2689" spans="1:3">
      <c r="A2689" s="86" t="s">
        <v>258</v>
      </c>
      <c r="B2689" s="87">
        <v>0</v>
      </c>
      <c r="C2689" s="87">
        <v>251.82</v>
      </c>
    </row>
    <row r="2690" spans="1:3">
      <c r="A2690" s="86" t="s">
        <v>636</v>
      </c>
      <c r="B2690" s="87">
        <v>0</v>
      </c>
      <c r="C2690" s="87">
        <v>390.65</v>
      </c>
    </row>
    <row r="2691" spans="1:3">
      <c r="A2691" s="86" t="s">
        <v>547</v>
      </c>
      <c r="B2691" s="87">
        <v>2</v>
      </c>
      <c r="C2691" s="87">
        <v>4577.3500000000004</v>
      </c>
    </row>
    <row r="2692" spans="1:3">
      <c r="A2692" s="86" t="s">
        <v>125</v>
      </c>
      <c r="B2692" s="87">
        <v>0</v>
      </c>
      <c r="C2692" s="87">
        <v>155.66999999999999</v>
      </c>
    </row>
    <row r="2693" spans="1:3">
      <c r="A2693" s="86" t="s">
        <v>1826</v>
      </c>
      <c r="B2693" s="87">
        <v>0</v>
      </c>
      <c r="C2693" s="87">
        <v>333.24</v>
      </c>
    </row>
    <row r="2694" spans="1:3">
      <c r="A2694" s="86" t="s">
        <v>165</v>
      </c>
      <c r="B2694" s="87">
        <v>2</v>
      </c>
      <c r="C2694" s="87">
        <v>6460.81</v>
      </c>
    </row>
    <row r="2695" spans="1:3">
      <c r="A2695" s="86" t="s">
        <v>648</v>
      </c>
      <c r="B2695" s="87">
        <v>0</v>
      </c>
      <c r="C2695" s="87">
        <v>394.38</v>
      </c>
    </row>
    <row r="2696" spans="1:3">
      <c r="A2696" s="86" t="s">
        <v>57</v>
      </c>
      <c r="B2696" s="87">
        <v>2</v>
      </c>
      <c r="C2696" s="87">
        <v>4275.05</v>
      </c>
    </row>
    <row r="2697" spans="1:3">
      <c r="A2697" s="86" t="s">
        <v>1827</v>
      </c>
      <c r="B2697" s="87">
        <v>1</v>
      </c>
      <c r="C2697" s="87">
        <v>176.38</v>
      </c>
    </row>
    <row r="2698" spans="1:3">
      <c r="A2698" s="86" t="s">
        <v>672</v>
      </c>
      <c r="B2698" s="87">
        <v>0</v>
      </c>
      <c r="C2698" s="87">
        <v>380.15</v>
      </c>
    </row>
    <row r="2699" spans="1:3">
      <c r="A2699" s="86" t="s">
        <v>434</v>
      </c>
      <c r="B2699" s="87">
        <v>2</v>
      </c>
      <c r="C2699" s="87">
        <v>862.38</v>
      </c>
    </row>
    <row r="2700" spans="1:3">
      <c r="A2700" s="86" t="s">
        <v>19</v>
      </c>
      <c r="B2700" s="87">
        <v>2</v>
      </c>
      <c r="C2700" s="87">
        <v>4685.6000000000004</v>
      </c>
    </row>
    <row r="2701" spans="1:3">
      <c r="A2701" s="86" t="s">
        <v>624</v>
      </c>
      <c r="B2701" s="87">
        <v>0</v>
      </c>
      <c r="C2701" s="87">
        <v>395.64</v>
      </c>
    </row>
    <row r="2702" spans="1:3">
      <c r="A2702" s="86" t="s">
        <v>574</v>
      </c>
      <c r="B2702" s="87">
        <v>2</v>
      </c>
      <c r="C2702" s="87">
        <v>3694.62</v>
      </c>
    </row>
    <row r="2703" spans="1:3">
      <c r="A2703" s="86" t="s">
        <v>1828</v>
      </c>
      <c r="B2703" s="87">
        <v>1</v>
      </c>
      <c r="C2703" s="87">
        <v>6116.65</v>
      </c>
    </row>
    <row r="2704" spans="1:3">
      <c r="A2704" s="86" t="s">
        <v>658</v>
      </c>
      <c r="B2704" s="87">
        <v>0</v>
      </c>
      <c r="C2704" s="87">
        <v>378.71</v>
      </c>
    </row>
    <row r="2705" spans="1:3">
      <c r="A2705" s="86" t="s">
        <v>66</v>
      </c>
      <c r="B2705" s="87">
        <v>2</v>
      </c>
      <c r="C2705" s="87">
        <v>4276.8</v>
      </c>
    </row>
    <row r="2706" spans="1:3">
      <c r="A2706" s="86" t="s">
        <v>358</v>
      </c>
      <c r="B2706" s="87">
        <v>1</v>
      </c>
      <c r="C2706" s="87">
        <v>3480.3</v>
      </c>
    </row>
    <row r="2707" spans="1:3">
      <c r="A2707" s="86" t="s">
        <v>630</v>
      </c>
      <c r="B2707" s="87">
        <v>0</v>
      </c>
      <c r="C2707" s="87">
        <v>395.43</v>
      </c>
    </row>
    <row r="2708" spans="1:3">
      <c r="A2708" s="86" t="s">
        <v>553</v>
      </c>
      <c r="B2708" s="87">
        <v>2</v>
      </c>
      <c r="C2708" s="87">
        <v>4659.6400000000003</v>
      </c>
    </row>
    <row r="2709" spans="1:3">
      <c r="A2709" s="86" t="s">
        <v>124</v>
      </c>
      <c r="B2709" s="87">
        <v>0</v>
      </c>
      <c r="C2709" s="87">
        <v>82.35</v>
      </c>
    </row>
    <row r="2710" spans="1:3">
      <c r="A2710" s="86" t="s">
        <v>182</v>
      </c>
      <c r="B2710" s="87">
        <v>2</v>
      </c>
      <c r="C2710" s="87">
        <v>9792.68</v>
      </c>
    </row>
    <row r="2711" spans="1:3">
      <c r="A2711" s="86" t="s">
        <v>1829</v>
      </c>
      <c r="B2711" s="87">
        <v>1</v>
      </c>
      <c r="C2711" s="87">
        <v>179.73</v>
      </c>
    </row>
    <row r="2712" spans="1:3">
      <c r="A2712" s="86" t="s">
        <v>423</v>
      </c>
      <c r="B2712" s="87">
        <v>3</v>
      </c>
      <c r="C2712" s="87">
        <v>5926.07</v>
      </c>
    </row>
    <row r="2713" spans="1:3">
      <c r="A2713" s="86" t="s">
        <v>654</v>
      </c>
      <c r="B2713" s="87">
        <v>0</v>
      </c>
      <c r="C2713" s="87">
        <v>389.08</v>
      </c>
    </row>
    <row r="2714" spans="1:3">
      <c r="A2714" s="86" t="s">
        <v>56</v>
      </c>
      <c r="B2714" s="87">
        <v>2</v>
      </c>
      <c r="C2714" s="87">
        <v>3909.56</v>
      </c>
    </row>
    <row r="2715" spans="1:3">
      <c r="A2715" s="86" t="s">
        <v>1830</v>
      </c>
      <c r="B2715" s="87">
        <v>0</v>
      </c>
      <c r="C2715" s="87">
        <v>182.82</v>
      </c>
    </row>
    <row r="2716" spans="1:3">
      <c r="A2716" s="86" t="s">
        <v>1831</v>
      </c>
      <c r="B2716" s="87">
        <v>0</v>
      </c>
      <c r="C2716" s="87">
        <v>364.08</v>
      </c>
    </row>
    <row r="2717" spans="1:3">
      <c r="A2717" s="86" t="s">
        <v>350</v>
      </c>
      <c r="B2717" s="87">
        <v>1</v>
      </c>
      <c r="C2717" s="87">
        <v>2698.74</v>
      </c>
    </row>
    <row r="2718" spans="1:3">
      <c r="A2718" s="86" t="s">
        <v>620</v>
      </c>
      <c r="B2718" s="87">
        <v>0</v>
      </c>
      <c r="C2718" s="87">
        <v>388.77</v>
      </c>
    </row>
    <row r="2719" spans="1:3">
      <c r="A2719" s="86" t="s">
        <v>575</v>
      </c>
      <c r="B2719" s="87">
        <v>2</v>
      </c>
      <c r="C2719" s="87">
        <v>3743.95</v>
      </c>
    </row>
    <row r="2720" spans="1:3">
      <c r="A2720" s="86" t="s">
        <v>149</v>
      </c>
      <c r="B2720" s="87">
        <v>4</v>
      </c>
      <c r="C2720" s="87">
        <v>2264.66</v>
      </c>
    </row>
    <row r="2721" spans="1:3">
      <c r="A2721" s="86" t="s">
        <v>668</v>
      </c>
      <c r="B2721" s="87">
        <v>0</v>
      </c>
      <c r="C2721" s="87">
        <v>341.91</v>
      </c>
    </row>
    <row r="2722" spans="1:3">
      <c r="A2722" s="86" t="s">
        <v>61</v>
      </c>
      <c r="B2722" s="87">
        <v>2</v>
      </c>
      <c r="C2722" s="87">
        <v>4684.54</v>
      </c>
    </row>
    <row r="2723" spans="1:3">
      <c r="A2723" s="86" t="s">
        <v>400</v>
      </c>
      <c r="B2723" s="87">
        <v>1</v>
      </c>
      <c r="C2723" s="87">
        <v>209.43</v>
      </c>
    </row>
    <row r="2724" spans="1:3">
      <c r="A2724" s="86" t="s">
        <v>646</v>
      </c>
      <c r="B2724" s="87">
        <v>0</v>
      </c>
      <c r="C2724" s="87">
        <v>394.59</v>
      </c>
    </row>
    <row r="2725" spans="1:3">
      <c r="A2725" s="86" t="s">
        <v>570</v>
      </c>
      <c r="B2725" s="87">
        <v>2</v>
      </c>
      <c r="C2725" s="87">
        <v>3638.93</v>
      </c>
    </row>
    <row r="2726" spans="1:3">
      <c r="A2726" s="86" t="s">
        <v>279</v>
      </c>
      <c r="B2726" s="87">
        <v>2</v>
      </c>
      <c r="C2726" s="87">
        <v>9791.9500000000007</v>
      </c>
    </row>
    <row r="2727" spans="1:3">
      <c r="A2727" s="86" t="s">
        <v>180</v>
      </c>
      <c r="B2727" s="87">
        <v>0</v>
      </c>
      <c r="C2727" s="87">
        <v>279.2</v>
      </c>
    </row>
    <row r="2728" spans="1:3">
      <c r="A2728" s="86" t="s">
        <v>644</v>
      </c>
      <c r="B2728" s="87">
        <v>0</v>
      </c>
      <c r="C2728" s="87">
        <v>389.57</v>
      </c>
    </row>
    <row r="2729" spans="1:3">
      <c r="A2729" s="86" t="s">
        <v>571</v>
      </c>
      <c r="B2729" s="87">
        <v>2</v>
      </c>
      <c r="C2729" s="87">
        <v>3627.77</v>
      </c>
    </row>
    <row r="2730" spans="1:3">
      <c r="A2730" s="86" t="s">
        <v>407</v>
      </c>
      <c r="B2730" s="87">
        <v>3</v>
      </c>
      <c r="C2730" s="87">
        <v>2625.64</v>
      </c>
    </row>
    <row r="2731" spans="1:3">
      <c r="A2731" s="86" t="s">
        <v>1832</v>
      </c>
      <c r="B2731" s="87">
        <v>0</v>
      </c>
      <c r="C2731" s="87">
        <v>748.56</v>
      </c>
    </row>
    <row r="2732" spans="1:3">
      <c r="A2732" s="86" t="s">
        <v>642</v>
      </c>
      <c r="B2732" s="87">
        <v>0</v>
      </c>
      <c r="C2732" s="87">
        <v>389.38</v>
      </c>
    </row>
    <row r="2733" spans="1:3">
      <c r="A2733" s="86" t="s">
        <v>569</v>
      </c>
      <c r="B2733" s="87">
        <v>2</v>
      </c>
      <c r="C2733" s="87">
        <v>3910.91</v>
      </c>
    </row>
    <row r="2734" spans="1:3">
      <c r="A2734" s="86" t="s">
        <v>1833</v>
      </c>
      <c r="B2734" s="87">
        <v>0</v>
      </c>
      <c r="C2734" s="87">
        <v>453.72</v>
      </c>
    </row>
    <row r="2735" spans="1:3">
      <c r="A2735" s="86" t="s">
        <v>252</v>
      </c>
      <c r="B2735" s="87">
        <v>3</v>
      </c>
      <c r="C2735" s="87">
        <v>3344.29</v>
      </c>
    </row>
    <row r="2736" spans="1:3">
      <c r="A2736" s="86" t="s">
        <v>670</v>
      </c>
      <c r="B2736" s="87">
        <v>0</v>
      </c>
      <c r="C2736" s="87">
        <v>380.36</v>
      </c>
    </row>
    <row r="2737" spans="1:3">
      <c r="A2737" s="86" t="s">
        <v>17</v>
      </c>
      <c r="B2737" s="87">
        <v>2</v>
      </c>
      <c r="C2737" s="87">
        <v>4618.79</v>
      </c>
    </row>
    <row r="2738" spans="1:3">
      <c r="A2738" s="86" t="s">
        <v>660</v>
      </c>
      <c r="B2738" s="87">
        <v>0</v>
      </c>
      <c r="C2738" s="87">
        <v>378.88</v>
      </c>
    </row>
    <row r="2739" spans="1:3">
      <c r="A2739" s="86" t="s">
        <v>567</v>
      </c>
      <c r="B2739" s="87">
        <v>2</v>
      </c>
      <c r="C2739" s="87">
        <v>4011.98</v>
      </c>
    </row>
    <row r="2740" spans="1:3">
      <c r="A2740" s="86" t="s">
        <v>188</v>
      </c>
      <c r="B2740" s="87">
        <v>11</v>
      </c>
      <c r="C2740" s="87">
        <v>21854.18</v>
      </c>
    </row>
    <row r="2741" spans="1:3">
      <c r="A2741" s="86" t="s">
        <v>179</v>
      </c>
      <c r="B2741" s="87">
        <v>5</v>
      </c>
      <c r="C2741" s="87">
        <v>7548.71</v>
      </c>
    </row>
    <row r="2742" spans="1:3">
      <c r="A2742" s="86" t="s">
        <v>417</v>
      </c>
      <c r="B2742" s="87">
        <v>0</v>
      </c>
      <c r="C2742" s="87">
        <v>394.36</v>
      </c>
    </row>
    <row r="2743" spans="1:3">
      <c r="A2743" s="86" t="s">
        <v>576</v>
      </c>
      <c r="B2743" s="87">
        <v>2</v>
      </c>
      <c r="C2743" s="87">
        <v>3811.9</v>
      </c>
    </row>
    <row r="2744" spans="1:3">
      <c r="A2744" s="86" t="s">
        <v>590</v>
      </c>
      <c r="B2744" s="87">
        <v>0</v>
      </c>
      <c r="C2744" s="87">
        <v>451.16</v>
      </c>
    </row>
    <row r="2745" spans="1:3">
      <c r="A2745" s="86" t="s">
        <v>60</v>
      </c>
      <c r="B2745" s="87">
        <v>2</v>
      </c>
      <c r="C2745" s="87">
        <v>5073.68</v>
      </c>
    </row>
    <row r="2746" spans="1:3">
      <c r="A2746" s="86" t="s">
        <v>1835</v>
      </c>
      <c r="B2746" s="87">
        <v>0</v>
      </c>
      <c r="C2746" s="87">
        <v>802.54</v>
      </c>
    </row>
    <row r="2747" spans="1:3">
      <c r="A2747" s="86" t="s">
        <v>598</v>
      </c>
      <c r="B2747" s="87">
        <v>0</v>
      </c>
      <c r="C2747" s="87">
        <v>509.76</v>
      </c>
    </row>
    <row r="2748" spans="1:3">
      <c r="A2748" s="86" t="s">
        <v>330</v>
      </c>
      <c r="B2748" s="87">
        <v>2</v>
      </c>
      <c r="C2748" s="87">
        <v>589.88</v>
      </c>
    </row>
    <row r="2749" spans="1:3">
      <c r="A2749" s="86" t="s">
        <v>4</v>
      </c>
      <c r="B2749" s="87">
        <v>2</v>
      </c>
      <c r="C2749" s="87">
        <v>3796.03</v>
      </c>
    </row>
    <row r="2750" spans="1:3">
      <c r="A2750" s="86" t="s">
        <v>1837</v>
      </c>
      <c r="B2750" s="87">
        <v>1</v>
      </c>
      <c r="C2750" s="87">
        <v>220.28</v>
      </c>
    </row>
    <row r="2751" spans="1:3">
      <c r="A2751" s="86" t="s">
        <v>606</v>
      </c>
      <c r="B2751" s="87">
        <v>0</v>
      </c>
      <c r="C2751" s="87">
        <v>517.72</v>
      </c>
    </row>
    <row r="2752" spans="1:3">
      <c r="A2752" s="86" t="s">
        <v>1</v>
      </c>
      <c r="B2752" s="87">
        <v>2</v>
      </c>
      <c r="C2752" s="87">
        <v>3876.91</v>
      </c>
    </row>
    <row r="2753" spans="1:3">
      <c r="A2753" s="86" t="s">
        <v>596</v>
      </c>
      <c r="B2753" s="87">
        <v>0</v>
      </c>
      <c r="C2753" s="87">
        <v>516.72</v>
      </c>
    </row>
    <row r="2754" spans="1:3">
      <c r="A2754" s="86" t="s">
        <v>559</v>
      </c>
      <c r="B2754" s="87">
        <v>2</v>
      </c>
      <c r="C2754" s="87">
        <v>4187.37</v>
      </c>
    </row>
    <row r="2755" spans="1:3">
      <c r="A2755" s="86" t="s">
        <v>612</v>
      </c>
      <c r="B2755" s="87">
        <v>0</v>
      </c>
      <c r="C2755" s="87">
        <v>389.55</v>
      </c>
    </row>
    <row r="2756" spans="1:3">
      <c r="A2756" s="86" t="s">
        <v>24</v>
      </c>
      <c r="B2756" s="87">
        <v>2</v>
      </c>
      <c r="C2756" s="87">
        <v>4648.3500000000004</v>
      </c>
    </row>
    <row r="2757" spans="1:3">
      <c r="A2757" s="86" t="s">
        <v>1838</v>
      </c>
      <c r="B2757" s="87">
        <v>1</v>
      </c>
      <c r="C2757" s="87">
        <v>210.8</v>
      </c>
    </row>
    <row r="2758" spans="1:3">
      <c r="A2758" s="86" t="s">
        <v>610</v>
      </c>
      <c r="B2758" s="87">
        <v>0</v>
      </c>
      <c r="C2758" s="87">
        <v>389.4</v>
      </c>
    </row>
    <row r="2759" spans="1:3">
      <c r="A2759" s="86" t="s">
        <v>354</v>
      </c>
      <c r="B2759" s="87">
        <v>0</v>
      </c>
      <c r="C2759" s="87">
        <v>3891.78</v>
      </c>
    </row>
    <row r="2760" spans="1:3">
      <c r="A2760" s="86" t="s">
        <v>544</v>
      </c>
      <c r="B2760" s="87">
        <v>2</v>
      </c>
      <c r="C2760" s="87">
        <v>5014.53</v>
      </c>
    </row>
    <row r="2761" spans="1:3">
      <c r="A2761" s="86" t="s">
        <v>595</v>
      </c>
      <c r="B2761" s="87">
        <v>0</v>
      </c>
      <c r="C2761" s="87">
        <v>516.78</v>
      </c>
    </row>
    <row r="2762" spans="1:3">
      <c r="A2762" s="86" t="s">
        <v>55</v>
      </c>
      <c r="B2762" s="87">
        <v>2</v>
      </c>
      <c r="C2762" s="87">
        <v>3809.86</v>
      </c>
    </row>
    <row r="2763" spans="1:3">
      <c r="A2763" s="86" t="s">
        <v>441</v>
      </c>
      <c r="B2763" s="87">
        <v>6</v>
      </c>
      <c r="C2763" s="87">
        <v>7470.14</v>
      </c>
    </row>
    <row r="2764" spans="1:3">
      <c r="A2764" s="86" t="s">
        <v>1839</v>
      </c>
      <c r="B2764" s="87">
        <v>2</v>
      </c>
      <c r="C2764" s="87">
        <v>221.15</v>
      </c>
    </row>
    <row r="2765" spans="1:3">
      <c r="A2765" s="86" t="s">
        <v>236</v>
      </c>
      <c r="B2765" s="87">
        <v>2</v>
      </c>
      <c r="C2765" s="87">
        <v>6550.97</v>
      </c>
    </row>
    <row r="2766" spans="1:3">
      <c r="A2766" s="86" t="s">
        <v>600</v>
      </c>
      <c r="B2766" s="87">
        <v>0</v>
      </c>
      <c r="C2766" s="87">
        <v>509.77</v>
      </c>
    </row>
    <row r="2767" spans="1:3">
      <c r="A2767" s="86" t="s">
        <v>565</v>
      </c>
      <c r="B2767" s="87">
        <v>2</v>
      </c>
      <c r="C2767" s="87">
        <v>3858.82</v>
      </c>
    </row>
    <row r="2768" spans="1:3">
      <c r="A2768" s="86" t="s">
        <v>305</v>
      </c>
      <c r="B2768" s="87">
        <v>31</v>
      </c>
      <c r="C2768" s="87">
        <v>15723.02</v>
      </c>
    </row>
    <row r="2769" spans="1:3">
      <c r="A2769" s="86" t="s">
        <v>245</v>
      </c>
      <c r="B2769" s="87">
        <v>2</v>
      </c>
      <c r="C2769" s="87">
        <v>6551.11</v>
      </c>
    </row>
    <row r="2770" spans="1:3">
      <c r="A2770" s="86" t="s">
        <v>608</v>
      </c>
      <c r="B2770" s="87">
        <v>0</v>
      </c>
      <c r="C2770" s="87">
        <v>517.44000000000005</v>
      </c>
    </row>
    <row r="2771" spans="1:3">
      <c r="A2771" s="86" t="s">
        <v>52</v>
      </c>
      <c r="B2771" s="87">
        <v>2</v>
      </c>
      <c r="C2771" s="87">
        <v>4683.67</v>
      </c>
    </row>
    <row r="2772" spans="1:3">
      <c r="A2772" s="86" t="s">
        <v>1840</v>
      </c>
      <c r="B2772" s="87">
        <v>0</v>
      </c>
      <c r="C2772" s="87">
        <v>490.77</v>
      </c>
    </row>
    <row r="2773" spans="1:3">
      <c r="A2773" s="86" t="s">
        <v>589</v>
      </c>
      <c r="B2773" s="87">
        <v>0</v>
      </c>
      <c r="C2773" s="87">
        <v>451.76</v>
      </c>
    </row>
    <row r="2774" spans="1:3">
      <c r="A2774" s="86" t="s">
        <v>237</v>
      </c>
      <c r="B2774" s="87">
        <v>2</v>
      </c>
      <c r="C2774" s="87">
        <v>7119.32</v>
      </c>
    </row>
    <row r="2775" spans="1:3">
      <c r="A2775" s="86" t="s">
        <v>355</v>
      </c>
      <c r="B2775" s="87">
        <v>0</v>
      </c>
      <c r="C2775" s="87">
        <v>758.87</v>
      </c>
    </row>
    <row r="2776" spans="1:3">
      <c r="A2776" s="86" t="s">
        <v>1841</v>
      </c>
      <c r="B2776" s="87">
        <v>1</v>
      </c>
      <c r="C2776" s="87">
        <v>261.51</v>
      </c>
    </row>
    <row r="2777" spans="1:3">
      <c r="A2777" s="86" t="s">
        <v>408</v>
      </c>
      <c r="B2777" s="87">
        <v>4</v>
      </c>
      <c r="C2777" s="87">
        <v>5319.03</v>
      </c>
    </row>
    <row r="2778" spans="1:3">
      <c r="A2778" s="86" t="s">
        <v>235</v>
      </c>
      <c r="B2778" s="87">
        <v>2</v>
      </c>
      <c r="C2778" s="87">
        <v>6334.01</v>
      </c>
    </row>
    <row r="2779" spans="1:3">
      <c r="A2779" s="86" t="s">
        <v>159</v>
      </c>
      <c r="B2779" s="87">
        <v>2</v>
      </c>
      <c r="C2779" s="87">
        <v>6012.24</v>
      </c>
    </row>
    <row r="2780" spans="1:3">
      <c r="A2780" s="86" t="s">
        <v>297</v>
      </c>
      <c r="B2780" s="87">
        <v>2</v>
      </c>
      <c r="C2780" s="87">
        <v>7118.88</v>
      </c>
    </row>
    <row r="2781" spans="1:3">
      <c r="A2781" s="86" t="s">
        <v>190</v>
      </c>
      <c r="B2781" s="87">
        <v>16</v>
      </c>
      <c r="C2781" s="87">
        <v>25167.13</v>
      </c>
    </row>
    <row r="2782" spans="1:3">
      <c r="A2782" s="86" t="s">
        <v>119</v>
      </c>
      <c r="B2782" s="87">
        <v>3</v>
      </c>
      <c r="C2782" s="87">
        <v>1165.4100000000001</v>
      </c>
    </row>
    <row r="2783" spans="1:3">
      <c r="A2783" s="86" t="s">
        <v>296</v>
      </c>
      <c r="B2783" s="87">
        <v>2</v>
      </c>
      <c r="C2783" s="87">
        <v>6334.05</v>
      </c>
    </row>
    <row r="2784" spans="1:3">
      <c r="A2784" s="86" t="s">
        <v>193</v>
      </c>
      <c r="B2784" s="87">
        <v>16</v>
      </c>
      <c r="C2784" s="87">
        <v>25621.64</v>
      </c>
    </row>
    <row r="2785" spans="1:3">
      <c r="A2785" s="86" t="s">
        <v>455</v>
      </c>
      <c r="B2785" s="87">
        <v>0</v>
      </c>
      <c r="C2785" s="87">
        <v>424.36</v>
      </c>
    </row>
    <row r="2786" spans="1:3">
      <c r="A2786" s="86" t="s">
        <v>239</v>
      </c>
      <c r="B2786" s="87">
        <v>1</v>
      </c>
      <c r="C2786" s="87">
        <v>8267.9599999999991</v>
      </c>
    </row>
    <row r="2787" spans="1:3">
      <c r="A2787" s="86" t="s">
        <v>254</v>
      </c>
      <c r="B2787" s="87">
        <v>0</v>
      </c>
      <c r="C2787" s="87">
        <v>799.4</v>
      </c>
    </row>
    <row r="2788" spans="1:3">
      <c r="A2788" s="86" t="s">
        <v>120</v>
      </c>
      <c r="B2788" s="87">
        <v>0</v>
      </c>
      <c r="C2788" s="87">
        <v>147.97</v>
      </c>
    </row>
    <row r="2789" spans="1:3">
      <c r="A2789" s="86" t="s">
        <v>269</v>
      </c>
      <c r="B2789" s="87">
        <v>2</v>
      </c>
      <c r="C2789" s="87">
        <v>6012.01</v>
      </c>
    </row>
    <row r="2790" spans="1:3">
      <c r="A2790" s="86" t="s">
        <v>299</v>
      </c>
      <c r="B2790" s="87">
        <v>1</v>
      </c>
      <c r="C2790" s="87">
        <v>8267.61</v>
      </c>
    </row>
    <row r="2791" spans="1:3">
      <c r="A2791" s="86" t="s">
        <v>311</v>
      </c>
      <c r="B2791" s="87">
        <v>2</v>
      </c>
      <c r="C2791" s="87">
        <v>709.36</v>
      </c>
    </row>
    <row r="2792" spans="1:3">
      <c r="A2792" s="86" t="s">
        <v>430</v>
      </c>
      <c r="B2792" s="87">
        <v>0</v>
      </c>
      <c r="C2792" s="87">
        <v>193.91</v>
      </c>
    </row>
    <row r="2793" spans="1:3">
      <c r="A2793" s="86" t="s">
        <v>157</v>
      </c>
      <c r="B2793" s="87">
        <v>5</v>
      </c>
      <c r="C2793" s="87">
        <v>16552.11</v>
      </c>
    </row>
    <row r="2794" spans="1:3">
      <c r="A2794" s="86" t="s">
        <v>312</v>
      </c>
      <c r="B2794" s="87">
        <v>2</v>
      </c>
      <c r="C2794" s="87">
        <v>552.22</v>
      </c>
    </row>
    <row r="2795" spans="1:3">
      <c r="A2795" s="86" t="s">
        <v>318</v>
      </c>
      <c r="B2795" s="87">
        <v>0</v>
      </c>
      <c r="C2795" s="87">
        <v>101.58</v>
      </c>
    </row>
    <row r="2796" spans="1:3">
      <c r="A2796" s="86" t="s">
        <v>461</v>
      </c>
      <c r="B2796" s="87">
        <v>4</v>
      </c>
      <c r="C2796" s="87">
        <v>9178.2000000000007</v>
      </c>
    </row>
    <row r="2797" spans="1:3">
      <c r="A2797" s="86" t="s">
        <v>316</v>
      </c>
      <c r="B2797" s="87">
        <v>0</v>
      </c>
      <c r="C2797" s="87">
        <v>73.290000000000006</v>
      </c>
    </row>
    <row r="2798" spans="1:3">
      <c r="A2798" s="86" t="s">
        <v>462</v>
      </c>
      <c r="B2798" s="87">
        <v>4</v>
      </c>
      <c r="C2798" s="87">
        <v>8949.74</v>
      </c>
    </row>
    <row r="2799" spans="1:3">
      <c r="A2799" s="86" t="s">
        <v>425</v>
      </c>
      <c r="B2799" s="87">
        <v>2</v>
      </c>
      <c r="C2799" s="87">
        <v>5695.06</v>
      </c>
    </row>
    <row r="2800" spans="1:3">
      <c r="A2800" s="86" t="s">
        <v>275</v>
      </c>
      <c r="B2800" s="87">
        <v>2</v>
      </c>
      <c r="C2800" s="87">
        <v>673.65</v>
      </c>
    </row>
    <row r="2801" spans="1:3">
      <c r="A2801" s="86" t="s">
        <v>463</v>
      </c>
      <c r="B2801" s="87">
        <v>4</v>
      </c>
      <c r="C2801" s="87">
        <v>8832.4</v>
      </c>
    </row>
    <row r="2802" spans="1:3">
      <c r="A2802" s="86" t="s">
        <v>532</v>
      </c>
      <c r="B2802" s="87">
        <v>0</v>
      </c>
      <c r="C2802" s="87">
        <v>2395.12</v>
      </c>
    </row>
    <row r="2803" spans="1:3">
      <c r="A2803" s="86" t="s">
        <v>41</v>
      </c>
      <c r="B2803" s="87">
        <v>0</v>
      </c>
      <c r="C2803" s="87">
        <v>2146.48</v>
      </c>
    </row>
    <row r="2804" spans="1:3">
      <c r="A2804" s="86" t="s">
        <v>213</v>
      </c>
      <c r="B2804" s="87">
        <v>0</v>
      </c>
      <c r="C2804" s="87">
        <v>246.14</v>
      </c>
    </row>
    <row r="2805" spans="1:3">
      <c r="A2805" s="86" t="s">
        <v>432</v>
      </c>
      <c r="B2805" s="87">
        <v>2</v>
      </c>
      <c r="C2805" s="87">
        <v>5946.86</v>
      </c>
    </row>
    <row r="2806" spans="1:3">
      <c r="A2806" s="86" t="s">
        <v>40</v>
      </c>
      <c r="B2806" s="87">
        <v>0</v>
      </c>
      <c r="C2806" s="87">
        <v>3181.47</v>
      </c>
    </row>
    <row r="2807" spans="1:3">
      <c r="A2807" s="86" t="s">
        <v>314</v>
      </c>
      <c r="B2807" s="87">
        <v>2</v>
      </c>
      <c r="C2807" s="87">
        <v>765.72</v>
      </c>
    </row>
    <row r="2808" spans="1:3">
      <c r="A2808" s="86" t="s">
        <v>204</v>
      </c>
      <c r="B2808" s="87">
        <v>0</v>
      </c>
      <c r="C2808" s="87">
        <v>340.81</v>
      </c>
    </row>
    <row r="2809" spans="1:3">
      <c r="A2809" s="86" t="s">
        <v>426</v>
      </c>
      <c r="B2809" s="87">
        <v>2</v>
      </c>
      <c r="C2809" s="87">
        <v>5882.91</v>
      </c>
    </row>
    <row r="2810" spans="1:3">
      <c r="A2810" s="86" t="s">
        <v>109</v>
      </c>
      <c r="B2810" s="87">
        <v>0</v>
      </c>
      <c r="C2810" s="87">
        <v>1871.62</v>
      </c>
    </row>
    <row r="2811" spans="1:3">
      <c r="A2811" s="86" t="s">
        <v>215</v>
      </c>
      <c r="B2811" s="87">
        <v>0</v>
      </c>
      <c r="C2811" s="87">
        <v>402.17</v>
      </c>
    </row>
    <row r="2812" spans="1:3">
      <c r="A2812" s="86" t="s">
        <v>536</v>
      </c>
      <c r="B2812" s="87">
        <v>0</v>
      </c>
      <c r="C2812" s="87">
        <v>2317.1999999999998</v>
      </c>
    </row>
    <row r="2813" spans="1:3">
      <c r="A2813" s="86" t="s">
        <v>450</v>
      </c>
      <c r="B2813" s="87">
        <v>5</v>
      </c>
      <c r="C2813" s="87">
        <v>9277.69</v>
      </c>
    </row>
    <row r="2814" spans="1:3">
      <c r="A2814" s="86" t="s">
        <v>206</v>
      </c>
      <c r="B2814" s="87">
        <v>2</v>
      </c>
      <c r="C2814" s="87">
        <v>551.78</v>
      </c>
    </row>
    <row r="2815" spans="1:3">
      <c r="A2815" s="86" t="s">
        <v>106</v>
      </c>
      <c r="B2815" s="87">
        <v>0</v>
      </c>
      <c r="C2815" s="87">
        <v>1850.08</v>
      </c>
    </row>
    <row r="2816" spans="1:3">
      <c r="A2816" s="86" t="s">
        <v>280</v>
      </c>
      <c r="B2816" s="87">
        <v>58</v>
      </c>
      <c r="C2816" s="87">
        <v>14702.42</v>
      </c>
    </row>
    <row r="2817" spans="1:3">
      <c r="A2817" s="86" t="s">
        <v>155</v>
      </c>
      <c r="B2817" s="87">
        <v>0</v>
      </c>
      <c r="C2817" s="87">
        <v>498.3</v>
      </c>
    </row>
    <row r="2818" spans="1:3">
      <c r="A2818" s="86" t="s">
        <v>38</v>
      </c>
      <c r="B2818" s="87">
        <v>0</v>
      </c>
      <c r="C2818" s="87">
        <v>2309.46</v>
      </c>
    </row>
    <row r="2819" spans="1:3">
      <c r="A2819" s="86" t="s">
        <v>39</v>
      </c>
      <c r="B2819" s="87">
        <v>0</v>
      </c>
      <c r="C2819" s="87">
        <v>2812.1</v>
      </c>
    </row>
    <row r="2820" spans="1:3">
      <c r="A2820" s="86" t="s">
        <v>146</v>
      </c>
      <c r="B2820" s="87">
        <v>0</v>
      </c>
      <c r="C2820" s="87">
        <v>80.7</v>
      </c>
    </row>
    <row r="2821" spans="1:3">
      <c r="A2821" s="86" t="s">
        <v>338</v>
      </c>
      <c r="B2821" s="87">
        <v>2</v>
      </c>
      <c r="C2821" s="87">
        <v>691.05</v>
      </c>
    </row>
    <row r="2822" spans="1:3">
      <c r="A2822" s="86" t="s">
        <v>438</v>
      </c>
      <c r="B2822" s="87">
        <v>6</v>
      </c>
      <c r="C2822" s="87">
        <v>18335.240000000002</v>
      </c>
    </row>
    <row r="2823" spans="1:3">
      <c r="A2823" s="86" t="s">
        <v>37</v>
      </c>
      <c r="B2823" s="87">
        <v>0</v>
      </c>
      <c r="C2823" s="87">
        <v>2025.29</v>
      </c>
    </row>
    <row r="2824" spans="1:3">
      <c r="A2824" s="86" t="s">
        <v>394</v>
      </c>
      <c r="B2824" s="87">
        <v>8</v>
      </c>
      <c r="C2824" s="87">
        <v>7540.29</v>
      </c>
    </row>
    <row r="2825" spans="1:3">
      <c r="A2825" s="86" t="s">
        <v>238</v>
      </c>
      <c r="B2825" s="87">
        <v>2</v>
      </c>
      <c r="C2825" s="87">
        <v>7182.98</v>
      </c>
    </row>
    <row r="2826" spans="1:3">
      <c r="A2826" s="86" t="s">
        <v>435</v>
      </c>
      <c r="B2826" s="87">
        <v>0</v>
      </c>
      <c r="C2826" s="87">
        <v>182.89</v>
      </c>
    </row>
    <row r="2827" spans="1:3">
      <c r="A2827" s="86" t="s">
        <v>531</v>
      </c>
      <c r="B2827" s="87">
        <v>0</v>
      </c>
      <c r="C2827" s="87">
        <v>2259.23</v>
      </c>
    </row>
    <row r="2828" spans="1:3">
      <c r="A2828" s="86" t="s">
        <v>534</v>
      </c>
      <c r="B2828" s="87">
        <v>0</v>
      </c>
      <c r="C2828" s="87">
        <v>2309.0300000000002</v>
      </c>
    </row>
    <row r="2829" spans="1:3">
      <c r="A2829" s="86" t="s">
        <v>345</v>
      </c>
      <c r="B2829" s="87">
        <v>0</v>
      </c>
      <c r="C2829" s="87">
        <v>2122.79</v>
      </c>
    </row>
    <row r="2830" spans="1:3">
      <c r="A2830" s="86" t="s">
        <v>537</v>
      </c>
      <c r="B2830" s="87">
        <v>0</v>
      </c>
      <c r="C2830" s="87">
        <v>2252.89</v>
      </c>
    </row>
    <row r="2831" spans="1:3">
      <c r="A2831" s="86" t="s">
        <v>319</v>
      </c>
      <c r="B2831" s="87">
        <v>4</v>
      </c>
      <c r="C2831" s="87">
        <v>9437.4500000000007</v>
      </c>
    </row>
    <row r="2832" spans="1:3">
      <c r="A2832" s="86" t="s">
        <v>429</v>
      </c>
      <c r="B2832" s="87">
        <v>4</v>
      </c>
      <c r="C2832" s="87">
        <v>6312.85</v>
      </c>
    </row>
    <row r="2833" spans="1:3">
      <c r="A2833" s="86" t="s">
        <v>76</v>
      </c>
      <c r="B2833" s="87">
        <v>0</v>
      </c>
      <c r="C2833" s="87">
        <v>2640.69</v>
      </c>
    </row>
    <row r="2834" spans="1:3">
      <c r="A2834" s="86" t="s">
        <v>444</v>
      </c>
      <c r="B2834" s="87">
        <v>3</v>
      </c>
      <c r="C2834" s="87">
        <v>6386.86</v>
      </c>
    </row>
    <row r="2835" spans="1:3">
      <c r="A2835" s="86" t="s">
        <v>80</v>
      </c>
      <c r="B2835" s="87">
        <v>0</v>
      </c>
      <c r="C2835" s="87">
        <v>2620.5300000000002</v>
      </c>
    </row>
  </sheetData>
  <mergeCells count="1">
    <mergeCell ref="A3:C3"/>
  </mergeCells>
  <phoneticPr fontId="3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PCB</vt:lpstr>
      <vt:lpstr>Differential Signa Guidel</vt:lpstr>
      <vt:lpstr>CLK GEN</vt:lpstr>
      <vt:lpstr>PCH PCIE</vt:lpstr>
      <vt:lpstr>U.2 to PCIEX4 test board</vt:lpstr>
      <vt:lpstr>length</vt:lpstr>
    </vt:vector>
  </TitlesOfParts>
  <Company>TOPWAY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lib30</dc:creator>
  <cp:lastModifiedBy>Windows 用户</cp:lastModifiedBy>
  <cp:lastPrinted>2007-12-19T06:39:32Z</cp:lastPrinted>
  <dcterms:created xsi:type="dcterms:W3CDTF">2005-04-28T11:26:54Z</dcterms:created>
  <dcterms:modified xsi:type="dcterms:W3CDTF">2019-12-02T09:23:56Z</dcterms:modified>
</cp:coreProperties>
</file>